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kce\Pravni\Zadávací dokumentace\ZD 2027\"/>
    </mc:Choice>
  </mc:AlternateContent>
  <xr:revisionPtr revIDLastSave="0" documentId="13_ncr:1_{0C086FF1-E9D8-4884-A79F-6E2457B63B3E}" xr6:coauthVersionLast="47" xr6:coauthVersionMax="47" xr10:uidLastSave="{00000000-0000-0000-0000-000000000000}"/>
  <bookViews>
    <workbookView xWindow="10875" yWindow="3225" windowWidth="17940" windowHeight="10875" tabRatio="1000" xr2:uid="{00000000-000D-0000-FFFF-FFFF00000000}"/>
  </bookViews>
  <sheets>
    <sheet name="Tabulka" sheetId="2" r:id="rId1"/>
    <sheet name="Kurz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2" i="2" l="1"/>
  <c r="H149" i="2"/>
  <c r="L125" i="2"/>
  <c r="G133" i="2"/>
  <c r="I133" i="2"/>
  <c r="K133" i="2"/>
  <c r="G134" i="2"/>
  <c r="I134" i="2"/>
  <c r="K134" i="2"/>
  <c r="G135" i="2"/>
  <c r="I135" i="2"/>
  <c r="K135" i="2"/>
  <c r="J135" i="2" s="1"/>
  <c r="M135" i="2" s="1"/>
  <c r="G136" i="2"/>
  <c r="I136" i="2"/>
  <c r="K136" i="2"/>
  <c r="G137" i="2"/>
  <c r="I137" i="2"/>
  <c r="K137" i="2"/>
  <c r="J137" i="2" s="1"/>
  <c r="M137" i="2" s="1"/>
  <c r="G138" i="2"/>
  <c r="I138" i="2"/>
  <c r="K138" i="2"/>
  <c r="J138" i="2" s="1"/>
  <c r="M138" i="2" s="1"/>
  <c r="G139" i="2"/>
  <c r="I139" i="2"/>
  <c r="K139" i="2"/>
  <c r="G140" i="2"/>
  <c r="I140" i="2"/>
  <c r="K140" i="2"/>
  <c r="G13" i="2"/>
  <c r="I13" i="2"/>
  <c r="K13" i="2"/>
  <c r="G14" i="2"/>
  <c r="I14" i="2"/>
  <c r="K14" i="2"/>
  <c r="G15" i="2"/>
  <c r="I15" i="2"/>
  <c r="K15" i="2"/>
  <c r="G16" i="2"/>
  <c r="I16" i="2"/>
  <c r="K16" i="2"/>
  <c r="G17" i="2"/>
  <c r="I17" i="2"/>
  <c r="K17" i="2"/>
  <c r="H140" i="2" l="1"/>
  <c r="L140" i="2" s="1"/>
  <c r="H136" i="2"/>
  <c r="L136" i="2" s="1"/>
  <c r="J140" i="2"/>
  <c r="M140" i="2" s="1"/>
  <c r="H139" i="2"/>
  <c r="L139" i="2" s="1"/>
  <c r="H135" i="2"/>
  <c r="L135" i="2" s="1"/>
  <c r="J139" i="2"/>
  <c r="M139" i="2" s="1"/>
  <c r="H137" i="2"/>
  <c r="L137" i="2" s="1"/>
  <c r="J136" i="2"/>
  <c r="M136" i="2" s="1"/>
  <c r="J134" i="2"/>
  <c r="M134" i="2" s="1"/>
  <c r="H134" i="2"/>
  <c r="L134" i="2" s="1"/>
  <c r="J133" i="2"/>
  <c r="M133" i="2" s="1"/>
  <c r="H133" i="2"/>
  <c r="L133" i="2" s="1"/>
  <c r="H138" i="2"/>
  <c r="L138" i="2" s="1"/>
  <c r="H15" i="2"/>
  <c r="L15" i="2" s="1"/>
  <c r="H13" i="2"/>
  <c r="L13" i="2" s="1"/>
  <c r="H17" i="2"/>
  <c r="L17" i="2" s="1"/>
  <c r="J16" i="2"/>
  <c r="M16" i="2" s="1"/>
  <c r="J13" i="2"/>
  <c r="M13" i="2" s="1"/>
  <c r="J15" i="2"/>
  <c r="M15" i="2" s="1"/>
  <c r="J17" i="2"/>
  <c r="M17" i="2" s="1"/>
  <c r="H16" i="2"/>
  <c r="L16" i="2" s="1"/>
  <c r="H14" i="2"/>
  <c r="L14" i="2" s="1"/>
  <c r="J14" i="2"/>
  <c r="M14" i="2" s="1"/>
  <c r="G163" i="2" l="1"/>
  <c r="I141" i="2"/>
  <c r="G118" i="2"/>
  <c r="G73" i="2"/>
  <c r="I47" i="2"/>
  <c r="G46" i="2"/>
  <c r="I144" i="2" l="1"/>
  <c r="I192" i="2"/>
  <c r="I125" i="2"/>
  <c r="G68" i="2"/>
  <c r="K4" i="2" l="1"/>
  <c r="K5" i="2"/>
  <c r="K6" i="2"/>
  <c r="K7" i="2"/>
  <c r="K8" i="2"/>
  <c r="K9" i="2"/>
  <c r="K10" i="2"/>
  <c r="K11" i="2"/>
  <c r="K12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H73" i="2" s="1"/>
  <c r="L73" i="2" s="1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H118" i="2" s="1"/>
  <c r="L118" i="2" s="1"/>
  <c r="K119" i="2"/>
  <c r="K120" i="2"/>
  <c r="K121" i="2"/>
  <c r="K122" i="2"/>
  <c r="K123" i="2"/>
  <c r="K124" i="2"/>
  <c r="K125" i="2"/>
  <c r="J125" i="2" s="1"/>
  <c r="M125" i="2" s="1"/>
  <c r="K126" i="2"/>
  <c r="K127" i="2"/>
  <c r="K128" i="2"/>
  <c r="K129" i="2"/>
  <c r="K130" i="2"/>
  <c r="K131" i="2"/>
  <c r="K132" i="2"/>
  <c r="K141" i="2"/>
  <c r="J141" i="2" s="1"/>
  <c r="M141" i="2" s="1"/>
  <c r="K142" i="2"/>
  <c r="K143" i="2"/>
  <c r="K144" i="2"/>
  <c r="J144" i="2" s="1"/>
  <c r="M144" i="2" s="1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J192" i="2" s="1"/>
  <c r="M192" i="2" s="1"/>
  <c r="K193" i="2"/>
  <c r="K194" i="2"/>
  <c r="K195" i="2"/>
  <c r="K196" i="2"/>
  <c r="K3" i="2"/>
  <c r="K2" i="2"/>
  <c r="G2" i="2"/>
  <c r="I3" i="2"/>
  <c r="I4" i="2"/>
  <c r="I5" i="2"/>
  <c r="I6" i="2"/>
  <c r="I7" i="2"/>
  <c r="I8" i="2"/>
  <c r="J8" i="2" s="1"/>
  <c r="M8" i="2" s="1"/>
  <c r="I9" i="2"/>
  <c r="I10" i="2"/>
  <c r="I11" i="2"/>
  <c r="I12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6" i="2"/>
  <c r="I127" i="2"/>
  <c r="I128" i="2"/>
  <c r="I129" i="2"/>
  <c r="I130" i="2"/>
  <c r="I131" i="2"/>
  <c r="I132" i="2"/>
  <c r="I142" i="2"/>
  <c r="I143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3" i="2"/>
  <c r="I194" i="2"/>
  <c r="I195" i="2"/>
  <c r="I196" i="2"/>
  <c r="I2" i="2"/>
  <c r="G3" i="2"/>
  <c r="G4" i="2"/>
  <c r="G5" i="2"/>
  <c r="G6" i="2"/>
  <c r="G7" i="2"/>
  <c r="G8" i="2"/>
  <c r="G9" i="2"/>
  <c r="G10" i="2"/>
  <c r="G11" i="2"/>
  <c r="G12" i="2"/>
  <c r="G18" i="2"/>
  <c r="G19" i="2"/>
  <c r="G20" i="2"/>
  <c r="G21" i="2"/>
  <c r="H21" i="2" s="1"/>
  <c r="L21" i="2" s="1"/>
  <c r="G22" i="2"/>
  <c r="G23" i="2"/>
  <c r="G24" i="2"/>
  <c r="G25" i="2"/>
  <c r="G26" i="2"/>
  <c r="G27" i="2"/>
  <c r="G28" i="2"/>
  <c r="G29" i="2"/>
  <c r="H29" i="2" s="1"/>
  <c r="L29" i="2" s="1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H64" i="2" s="1"/>
  <c r="L64" i="2" s="1"/>
  <c r="G65" i="2"/>
  <c r="H65" i="2" s="1"/>
  <c r="L65" i="2" s="1"/>
  <c r="G66" i="2"/>
  <c r="G67" i="2"/>
  <c r="G69" i="2"/>
  <c r="G70" i="2"/>
  <c r="G71" i="2"/>
  <c r="G72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J4" i="2"/>
  <c r="M4" i="2" s="1"/>
  <c r="H54" i="2" l="1"/>
  <c r="L54" i="2" s="1"/>
  <c r="J44" i="2"/>
  <c r="M44" i="2" s="1"/>
  <c r="J20" i="2"/>
  <c r="M20" i="2" s="1"/>
  <c r="H176" i="2"/>
  <c r="L176" i="2" s="1"/>
  <c r="J128" i="2"/>
  <c r="M128" i="2" s="1"/>
  <c r="H120" i="2"/>
  <c r="L120" i="2" s="1"/>
  <c r="J96" i="2"/>
  <c r="M96" i="2" s="1"/>
  <c r="J64" i="2"/>
  <c r="M64" i="2" s="1"/>
  <c r="H24" i="2"/>
  <c r="L24" i="2" s="1"/>
  <c r="J62" i="2"/>
  <c r="M62" i="2" s="1"/>
  <c r="J22" i="2"/>
  <c r="M22" i="2" s="1"/>
  <c r="J40" i="2"/>
  <c r="M40" i="2" s="1"/>
  <c r="H45" i="2"/>
  <c r="L45" i="2" s="1"/>
  <c r="H152" i="2"/>
  <c r="L152" i="2" s="1"/>
  <c r="H8" i="2"/>
  <c r="L8" i="2" s="1"/>
  <c r="H11" i="2"/>
  <c r="L11" i="2" s="1"/>
  <c r="J184" i="2"/>
  <c r="M184" i="2" s="1"/>
  <c r="J182" i="2"/>
  <c r="M182" i="2" s="1"/>
  <c r="J174" i="2"/>
  <c r="M174" i="2" s="1"/>
  <c r="J158" i="2"/>
  <c r="M158" i="2" s="1"/>
  <c r="J102" i="2"/>
  <c r="M102" i="2" s="1"/>
  <c r="J78" i="2"/>
  <c r="M78" i="2" s="1"/>
  <c r="J70" i="2"/>
  <c r="M70" i="2" s="1"/>
  <c r="J54" i="2"/>
  <c r="M54" i="2" s="1"/>
  <c r="J46" i="2"/>
  <c r="M46" i="2" s="1"/>
  <c r="J38" i="2"/>
  <c r="M38" i="2" s="1"/>
  <c r="H22" i="2"/>
  <c r="L22" i="2" s="1"/>
  <c r="J10" i="2"/>
  <c r="M10" i="2" s="1"/>
  <c r="H181" i="2"/>
  <c r="L181" i="2" s="1"/>
  <c r="J173" i="2"/>
  <c r="M173" i="2" s="1"/>
  <c r="J165" i="2"/>
  <c r="M165" i="2" s="1"/>
  <c r="J157" i="2"/>
  <c r="M157" i="2" s="1"/>
  <c r="J149" i="2"/>
  <c r="M149" i="2" s="1"/>
  <c r="H109" i="2"/>
  <c r="L109" i="2" s="1"/>
  <c r="H101" i="2"/>
  <c r="L101" i="2" s="1"/>
  <c r="H85" i="2"/>
  <c r="L85" i="2" s="1"/>
  <c r="H77" i="2"/>
  <c r="L77" i="2" s="1"/>
  <c r="H69" i="2"/>
  <c r="L69" i="2" s="1"/>
  <c r="H48" i="2"/>
  <c r="L48" i="2" s="1"/>
  <c r="J196" i="2"/>
  <c r="M196" i="2" s="1"/>
  <c r="J188" i="2"/>
  <c r="M188" i="2" s="1"/>
  <c r="J172" i="2"/>
  <c r="M172" i="2" s="1"/>
  <c r="H156" i="2"/>
  <c r="L156" i="2" s="1"/>
  <c r="J148" i="2"/>
  <c r="M148" i="2" s="1"/>
  <c r="J132" i="2"/>
  <c r="M132" i="2" s="1"/>
  <c r="J124" i="2"/>
  <c r="M124" i="2" s="1"/>
  <c r="H116" i="2"/>
  <c r="L116" i="2" s="1"/>
  <c r="H108" i="2"/>
  <c r="L108" i="2" s="1"/>
  <c r="H100" i="2"/>
  <c r="L100" i="2" s="1"/>
  <c r="J92" i="2"/>
  <c r="M92" i="2" s="1"/>
  <c r="H84" i="2"/>
  <c r="L84" i="2" s="1"/>
  <c r="J76" i="2"/>
  <c r="M76" i="2" s="1"/>
  <c r="J68" i="2"/>
  <c r="M68" i="2" s="1"/>
  <c r="H60" i="2"/>
  <c r="L60" i="2" s="1"/>
  <c r="H52" i="2"/>
  <c r="L52" i="2" s="1"/>
  <c r="J36" i="2"/>
  <c r="M36" i="2" s="1"/>
  <c r="H28" i="2"/>
  <c r="L28" i="2" s="1"/>
  <c r="H187" i="2"/>
  <c r="L187" i="2" s="1"/>
  <c r="H107" i="2"/>
  <c r="L107" i="2" s="1"/>
  <c r="H43" i="2"/>
  <c r="L43" i="2" s="1"/>
  <c r="H27" i="2"/>
  <c r="L27" i="2" s="1"/>
  <c r="H144" i="2"/>
  <c r="L144" i="2" s="1"/>
  <c r="J194" i="2"/>
  <c r="M194" i="2" s="1"/>
  <c r="J162" i="2"/>
  <c r="M162" i="2" s="1"/>
  <c r="J146" i="2"/>
  <c r="M146" i="2" s="1"/>
  <c r="J130" i="2"/>
  <c r="M130" i="2" s="1"/>
  <c r="J114" i="2"/>
  <c r="M114" i="2" s="1"/>
  <c r="J106" i="2"/>
  <c r="M106" i="2" s="1"/>
  <c r="J90" i="2"/>
  <c r="M90" i="2" s="1"/>
  <c r="J74" i="2"/>
  <c r="M74" i="2" s="1"/>
  <c r="J18" i="2"/>
  <c r="M18" i="2" s="1"/>
  <c r="J193" i="2"/>
  <c r="M193" i="2" s="1"/>
  <c r="H185" i="2"/>
  <c r="L185" i="2" s="1"/>
  <c r="J177" i="2"/>
  <c r="M177" i="2" s="1"/>
  <c r="J153" i="2"/>
  <c r="M153" i="2" s="1"/>
  <c r="H145" i="2"/>
  <c r="L145" i="2" s="1"/>
  <c r="H105" i="2"/>
  <c r="L105" i="2" s="1"/>
  <c r="H12" i="2"/>
  <c r="L12" i="2" s="1"/>
  <c r="H4" i="2"/>
  <c r="L4" i="2" s="1"/>
  <c r="H70" i="2"/>
  <c r="L70" i="2" s="1"/>
  <c r="J12" i="2"/>
  <c r="M12" i="2" s="1"/>
  <c r="H36" i="2"/>
  <c r="L36" i="2" s="1"/>
  <c r="J84" i="2"/>
  <c r="M84" i="2" s="1"/>
  <c r="J101" i="2"/>
  <c r="M101" i="2" s="1"/>
  <c r="J93" i="2"/>
  <c r="M93" i="2" s="1"/>
  <c r="J69" i="2"/>
  <c r="M69" i="2" s="1"/>
  <c r="J61" i="2"/>
  <c r="M61" i="2" s="1"/>
  <c r="J53" i="2"/>
  <c r="M53" i="2" s="1"/>
  <c r="H117" i="2"/>
  <c r="L117" i="2" s="1"/>
  <c r="H157" i="2"/>
  <c r="L157" i="2" s="1"/>
  <c r="H132" i="2"/>
  <c r="L132" i="2" s="1"/>
  <c r="H92" i="2"/>
  <c r="L92" i="2" s="1"/>
  <c r="J60" i="2"/>
  <c r="M60" i="2" s="1"/>
  <c r="H180" i="2"/>
  <c r="L180" i="2" s="1"/>
  <c r="J156" i="2"/>
  <c r="M156" i="2" s="1"/>
  <c r="H124" i="2"/>
  <c r="L124" i="2" s="1"/>
  <c r="H76" i="2"/>
  <c r="L76" i="2" s="1"/>
  <c r="J116" i="2"/>
  <c r="M116" i="2" s="1"/>
  <c r="J52" i="2"/>
  <c r="M52" i="2" s="1"/>
  <c r="H38" i="2"/>
  <c r="L38" i="2" s="1"/>
  <c r="H188" i="2"/>
  <c r="L188" i="2" s="1"/>
  <c r="J100" i="2"/>
  <c r="M100" i="2" s="1"/>
  <c r="J166" i="2"/>
  <c r="M166" i="2" s="1"/>
  <c r="H68" i="2"/>
  <c r="L68" i="2" s="1"/>
  <c r="J104" i="2"/>
  <c r="M104" i="2" s="1"/>
  <c r="J88" i="2"/>
  <c r="M88" i="2" s="1"/>
  <c r="J56" i="2"/>
  <c r="M56" i="2" s="1"/>
  <c r="J28" i="2"/>
  <c r="M28" i="2" s="1"/>
  <c r="H44" i="2"/>
  <c r="L44" i="2" s="1"/>
  <c r="H168" i="2"/>
  <c r="L168" i="2" s="1"/>
  <c r="J120" i="2"/>
  <c r="M120" i="2" s="1"/>
  <c r="J118" i="2"/>
  <c r="M118" i="2" s="1"/>
  <c r="H158" i="2"/>
  <c r="L158" i="2" s="1"/>
  <c r="H102" i="2"/>
  <c r="L102" i="2" s="1"/>
  <c r="H94" i="2"/>
  <c r="L94" i="2" s="1"/>
  <c r="H86" i="2"/>
  <c r="L86" i="2" s="1"/>
  <c r="H78" i="2"/>
  <c r="L78" i="2" s="1"/>
  <c r="J117" i="2"/>
  <c r="M117" i="2" s="1"/>
  <c r="H104" i="2"/>
  <c r="L104" i="2" s="1"/>
  <c r="J24" i="2"/>
  <c r="M24" i="2" s="1"/>
  <c r="J32" i="2"/>
  <c r="M32" i="2" s="1"/>
  <c r="J30" i="2"/>
  <c r="M30" i="2" s="1"/>
  <c r="H40" i="2"/>
  <c r="L40" i="2" s="1"/>
  <c r="H37" i="2"/>
  <c r="L37" i="2" s="1"/>
  <c r="H88" i="2"/>
  <c r="L88" i="2" s="1"/>
  <c r="J85" i="2"/>
  <c r="M85" i="2" s="1"/>
  <c r="J77" i="2"/>
  <c r="M77" i="2" s="1"/>
  <c r="J186" i="2"/>
  <c r="M186" i="2" s="1"/>
  <c r="J190" i="2"/>
  <c r="M190" i="2" s="1"/>
  <c r="J189" i="2"/>
  <c r="M189" i="2" s="1"/>
  <c r="J164" i="2"/>
  <c r="M164" i="2" s="1"/>
  <c r="J168" i="2"/>
  <c r="M168" i="2" s="1"/>
  <c r="H172" i="2"/>
  <c r="L172" i="2" s="1"/>
  <c r="H164" i="2"/>
  <c r="L164" i="2" s="1"/>
  <c r="J150" i="2"/>
  <c r="M150" i="2" s="1"/>
  <c r="H126" i="2"/>
  <c r="L126" i="2" s="1"/>
  <c r="H112" i="2"/>
  <c r="L112" i="2" s="1"/>
  <c r="J110" i="2"/>
  <c r="M110" i="2" s="1"/>
  <c r="H123" i="2"/>
  <c r="L123" i="2" s="1"/>
  <c r="J122" i="2"/>
  <c r="M122" i="2" s="1"/>
  <c r="H121" i="2"/>
  <c r="L121" i="2" s="1"/>
  <c r="J112" i="2"/>
  <c r="M112" i="2" s="1"/>
  <c r="H110" i="2"/>
  <c r="L110" i="2" s="1"/>
  <c r="J109" i="2"/>
  <c r="M109" i="2" s="1"/>
  <c r="H128" i="2"/>
  <c r="L128" i="2" s="1"/>
  <c r="J129" i="2"/>
  <c r="M129" i="2" s="1"/>
  <c r="H142" i="2"/>
  <c r="L142" i="2" s="1"/>
  <c r="H150" i="2"/>
  <c r="L150" i="2" s="1"/>
  <c r="H155" i="2"/>
  <c r="L155" i="2" s="1"/>
  <c r="J154" i="2"/>
  <c r="M154" i="2" s="1"/>
  <c r="H148" i="2"/>
  <c r="L148" i="2" s="1"/>
  <c r="H160" i="2"/>
  <c r="L160" i="2" s="1"/>
  <c r="J160" i="2"/>
  <c r="M160" i="2" s="1"/>
  <c r="H161" i="2"/>
  <c r="L161" i="2" s="1"/>
  <c r="H171" i="2"/>
  <c r="L171" i="2" s="1"/>
  <c r="J170" i="2"/>
  <c r="M170" i="2" s="1"/>
  <c r="J169" i="2"/>
  <c r="M169" i="2" s="1"/>
  <c r="J180" i="2"/>
  <c r="M180" i="2" s="1"/>
  <c r="J178" i="2"/>
  <c r="M178" i="2" s="1"/>
  <c r="H96" i="2"/>
  <c r="L96" i="2" s="1"/>
  <c r="J94" i="2"/>
  <c r="M94" i="2" s="1"/>
  <c r="H93" i="2"/>
  <c r="L93" i="2" s="1"/>
  <c r="H91" i="2"/>
  <c r="L91" i="2" s="1"/>
  <c r="J98" i="2"/>
  <c r="M98" i="2" s="1"/>
  <c r="J97" i="2"/>
  <c r="M97" i="2" s="1"/>
  <c r="H72" i="2"/>
  <c r="L72" i="2" s="1"/>
  <c r="J72" i="2"/>
  <c r="M72" i="2" s="1"/>
  <c r="H75" i="2"/>
  <c r="L75" i="2" s="1"/>
  <c r="J86" i="2"/>
  <c r="M86" i="2" s="1"/>
  <c r="J82" i="2"/>
  <c r="M82" i="2" s="1"/>
  <c r="H89" i="2"/>
  <c r="L89" i="2" s="1"/>
  <c r="J81" i="2"/>
  <c r="M81" i="2" s="1"/>
  <c r="J66" i="2"/>
  <c r="M66" i="2" s="1"/>
  <c r="J65" i="2"/>
  <c r="M65" i="2" s="1"/>
  <c r="H56" i="2"/>
  <c r="L56" i="2" s="1"/>
  <c r="J48" i="2"/>
  <c r="M48" i="2" s="1"/>
  <c r="H59" i="2"/>
  <c r="L59" i="2" s="1"/>
  <c r="J58" i="2"/>
  <c r="M58" i="2" s="1"/>
  <c r="J50" i="2"/>
  <c r="M50" i="2" s="1"/>
  <c r="H57" i="2"/>
  <c r="L57" i="2" s="1"/>
  <c r="J49" i="2"/>
  <c r="M49" i="2" s="1"/>
  <c r="J42" i="2"/>
  <c r="M42" i="2" s="1"/>
  <c r="H41" i="2"/>
  <c r="L41" i="2" s="1"/>
  <c r="J34" i="2"/>
  <c r="M34" i="2" s="1"/>
  <c r="H32" i="2"/>
  <c r="L32" i="2" s="1"/>
  <c r="J33" i="2"/>
  <c r="M33" i="2" s="1"/>
  <c r="J26" i="2"/>
  <c r="M26" i="2" s="1"/>
  <c r="H25" i="2"/>
  <c r="L25" i="2" s="1"/>
  <c r="H9" i="2"/>
  <c r="L9" i="2" s="1"/>
  <c r="H6" i="2"/>
  <c r="L6" i="2" s="1"/>
  <c r="H3" i="2"/>
  <c r="L3" i="2" s="1"/>
  <c r="H173" i="2"/>
  <c r="L173" i="2" s="1"/>
  <c r="H165" i="2"/>
  <c r="L165" i="2" s="1"/>
  <c r="H184" i="2"/>
  <c r="L184" i="2" s="1"/>
  <c r="L149" i="2"/>
  <c r="H125" i="2"/>
  <c r="J181" i="2"/>
  <c r="M181" i="2" s="1"/>
  <c r="J45" i="2"/>
  <c r="M45" i="2" s="1"/>
  <c r="J37" i="2"/>
  <c r="M37" i="2" s="1"/>
  <c r="J29" i="2"/>
  <c r="M29" i="2" s="1"/>
  <c r="J21" i="2"/>
  <c r="M21" i="2" s="1"/>
  <c r="J5" i="2"/>
  <c r="M5" i="2" s="1"/>
  <c r="H141" i="2"/>
  <c r="L141" i="2" s="1"/>
  <c r="H5" i="2"/>
  <c r="L5" i="2" s="1"/>
  <c r="H61" i="2"/>
  <c r="L61" i="2" s="1"/>
  <c r="H53" i="2"/>
  <c r="L53" i="2" s="1"/>
  <c r="J113" i="2"/>
  <c r="M113" i="2" s="1"/>
  <c r="H113" i="2"/>
  <c r="L113" i="2" s="1"/>
  <c r="J6" i="2"/>
  <c r="M6" i="2" s="1"/>
  <c r="H30" i="2"/>
  <c r="L30" i="2" s="1"/>
  <c r="J126" i="2"/>
  <c r="M126" i="2" s="1"/>
  <c r="H62" i="2"/>
  <c r="L62" i="2" s="1"/>
  <c r="J142" i="2"/>
  <c r="M142" i="2" s="1"/>
  <c r="J80" i="2"/>
  <c r="M80" i="2" s="1"/>
  <c r="H80" i="2"/>
  <c r="L80" i="2" s="1"/>
  <c r="J108" i="2"/>
  <c r="M108" i="2" s="1"/>
  <c r="H46" i="2"/>
  <c r="L46" i="2" s="1"/>
  <c r="H190" i="2"/>
  <c r="L190" i="2" s="1"/>
  <c r="H182" i="2"/>
  <c r="L182" i="2" s="1"/>
  <c r="H174" i="2"/>
  <c r="L174" i="2" s="1"/>
  <c r="H196" i="2"/>
  <c r="L196" i="2" s="1"/>
  <c r="H189" i="2"/>
  <c r="L189" i="2" s="1"/>
  <c r="H81" i="2"/>
  <c r="L81" i="2" s="1"/>
  <c r="H97" i="2"/>
  <c r="L97" i="2" s="1"/>
  <c r="H169" i="2"/>
  <c r="L169" i="2" s="1"/>
  <c r="H166" i="2"/>
  <c r="L166" i="2" s="1"/>
  <c r="J185" i="2"/>
  <c r="M185" i="2" s="1"/>
  <c r="J161" i="2"/>
  <c r="M161" i="2" s="1"/>
  <c r="H129" i="2"/>
  <c r="L129" i="2" s="1"/>
  <c r="J176" i="2"/>
  <c r="M176" i="2" s="1"/>
  <c r="J152" i="2"/>
  <c r="M152" i="2" s="1"/>
  <c r="H49" i="2"/>
  <c r="L49" i="2" s="1"/>
  <c r="H33" i="2"/>
  <c r="L33" i="2" s="1"/>
  <c r="J121" i="2"/>
  <c r="M121" i="2" s="1"/>
  <c r="J105" i="2"/>
  <c r="M105" i="2" s="1"/>
  <c r="J89" i="2"/>
  <c r="M89" i="2" s="1"/>
  <c r="J73" i="2"/>
  <c r="M73" i="2" s="1"/>
  <c r="J57" i="2"/>
  <c r="M57" i="2" s="1"/>
  <c r="J41" i="2"/>
  <c r="M41" i="2" s="1"/>
  <c r="J25" i="2"/>
  <c r="M25" i="2" s="1"/>
  <c r="J9" i="2"/>
  <c r="M9" i="2" s="1"/>
  <c r="H193" i="2"/>
  <c r="L193" i="2" s="1"/>
  <c r="J145" i="2"/>
  <c r="M145" i="2" s="1"/>
  <c r="L192" i="2"/>
  <c r="H177" i="2"/>
  <c r="L177" i="2" s="1"/>
  <c r="H153" i="2"/>
  <c r="L153" i="2" s="1"/>
  <c r="J3" i="2"/>
  <c r="M3" i="2" s="1"/>
  <c r="H20" i="2"/>
  <c r="L20" i="2" s="1"/>
  <c r="H195" i="2"/>
  <c r="L195" i="2" s="1"/>
  <c r="J187" i="2"/>
  <c r="M187" i="2" s="1"/>
  <c r="H179" i="2"/>
  <c r="L179" i="2" s="1"/>
  <c r="J171" i="2"/>
  <c r="M171" i="2" s="1"/>
  <c r="H163" i="2"/>
  <c r="L163" i="2" s="1"/>
  <c r="J155" i="2"/>
  <c r="M155" i="2" s="1"/>
  <c r="H147" i="2"/>
  <c r="L147" i="2" s="1"/>
  <c r="H131" i="2"/>
  <c r="L131" i="2" s="1"/>
  <c r="J123" i="2"/>
  <c r="M123" i="2" s="1"/>
  <c r="H115" i="2"/>
  <c r="L115" i="2" s="1"/>
  <c r="J107" i="2"/>
  <c r="M107" i="2" s="1"/>
  <c r="H99" i="2"/>
  <c r="L99" i="2" s="1"/>
  <c r="J91" i="2"/>
  <c r="M91" i="2" s="1"/>
  <c r="H83" i="2"/>
  <c r="L83" i="2" s="1"/>
  <c r="J75" i="2"/>
  <c r="M75" i="2" s="1"/>
  <c r="H67" i="2"/>
  <c r="L67" i="2" s="1"/>
  <c r="J59" i="2"/>
  <c r="M59" i="2" s="1"/>
  <c r="H51" i="2"/>
  <c r="L51" i="2" s="1"/>
  <c r="J43" i="2"/>
  <c r="M43" i="2" s="1"/>
  <c r="H35" i="2"/>
  <c r="L35" i="2" s="1"/>
  <c r="J27" i="2"/>
  <c r="M27" i="2" s="1"/>
  <c r="H19" i="2"/>
  <c r="L19" i="2" s="1"/>
  <c r="J11" i="2"/>
  <c r="M11" i="2" s="1"/>
  <c r="H66" i="2"/>
  <c r="L66" i="2" s="1"/>
  <c r="H58" i="2"/>
  <c r="L58" i="2" s="1"/>
  <c r="H50" i="2"/>
  <c r="L50" i="2" s="1"/>
  <c r="H42" i="2"/>
  <c r="L42" i="2" s="1"/>
  <c r="H34" i="2"/>
  <c r="L34" i="2" s="1"/>
  <c r="H26" i="2"/>
  <c r="L26" i="2" s="1"/>
  <c r="H18" i="2"/>
  <c r="L18" i="2" s="1"/>
  <c r="H10" i="2"/>
  <c r="L10" i="2" s="1"/>
  <c r="J191" i="2"/>
  <c r="M191" i="2" s="1"/>
  <c r="H183" i="2"/>
  <c r="L183" i="2" s="1"/>
  <c r="J175" i="2"/>
  <c r="M175" i="2" s="1"/>
  <c r="H167" i="2"/>
  <c r="L167" i="2" s="1"/>
  <c r="J159" i="2"/>
  <c r="M159" i="2" s="1"/>
  <c r="H151" i="2"/>
  <c r="L151" i="2" s="1"/>
  <c r="J143" i="2"/>
  <c r="M143" i="2" s="1"/>
  <c r="J127" i="2"/>
  <c r="M127" i="2" s="1"/>
  <c r="H119" i="2"/>
  <c r="L119" i="2" s="1"/>
  <c r="J111" i="2"/>
  <c r="M111" i="2" s="1"/>
  <c r="H103" i="2"/>
  <c r="L103" i="2" s="1"/>
  <c r="H95" i="2"/>
  <c r="L95" i="2" s="1"/>
  <c r="H87" i="2"/>
  <c r="L87" i="2" s="1"/>
  <c r="H79" i="2"/>
  <c r="L79" i="2" s="1"/>
  <c r="H71" i="2"/>
  <c r="L71" i="2" s="1"/>
  <c r="H63" i="2"/>
  <c r="L63" i="2" s="1"/>
  <c r="H55" i="2"/>
  <c r="L55" i="2" s="1"/>
  <c r="H47" i="2"/>
  <c r="L47" i="2" s="1"/>
  <c r="H39" i="2"/>
  <c r="L39" i="2" s="1"/>
  <c r="H31" i="2"/>
  <c r="L31" i="2" s="1"/>
  <c r="H23" i="2"/>
  <c r="L23" i="2" s="1"/>
  <c r="H7" i="2"/>
  <c r="L7" i="2" s="1"/>
  <c r="H194" i="2"/>
  <c r="L194" i="2" s="1"/>
  <c r="H186" i="2"/>
  <c r="L186" i="2" s="1"/>
  <c r="H178" i="2"/>
  <c r="L178" i="2" s="1"/>
  <c r="H170" i="2"/>
  <c r="L170" i="2" s="1"/>
  <c r="H162" i="2"/>
  <c r="L162" i="2" s="1"/>
  <c r="H154" i="2"/>
  <c r="L154" i="2" s="1"/>
  <c r="H146" i="2"/>
  <c r="L146" i="2" s="1"/>
  <c r="H130" i="2"/>
  <c r="L130" i="2" s="1"/>
  <c r="H122" i="2"/>
  <c r="L122" i="2" s="1"/>
  <c r="H114" i="2"/>
  <c r="L114" i="2" s="1"/>
  <c r="H106" i="2"/>
  <c r="L106" i="2" s="1"/>
  <c r="H98" i="2"/>
  <c r="L98" i="2" s="1"/>
  <c r="H90" i="2"/>
  <c r="L90" i="2" s="1"/>
  <c r="H82" i="2"/>
  <c r="L82" i="2" s="1"/>
  <c r="H74" i="2"/>
  <c r="L74" i="2" s="1"/>
  <c r="J2" i="2"/>
  <c r="M2" i="2" s="1"/>
  <c r="H191" i="2"/>
  <c r="L191" i="2" s="1"/>
  <c r="H175" i="2"/>
  <c r="L175" i="2" s="1"/>
  <c r="H159" i="2"/>
  <c r="L159" i="2" s="1"/>
  <c r="H143" i="2"/>
  <c r="L143" i="2" s="1"/>
  <c r="H127" i="2"/>
  <c r="L127" i="2" s="1"/>
  <c r="H111" i="2"/>
  <c r="L111" i="2" s="1"/>
  <c r="J195" i="2"/>
  <c r="M195" i="2" s="1"/>
  <c r="J183" i="2"/>
  <c r="M183" i="2" s="1"/>
  <c r="J179" i="2"/>
  <c r="M179" i="2" s="1"/>
  <c r="J167" i="2"/>
  <c r="M167" i="2" s="1"/>
  <c r="J163" i="2"/>
  <c r="M163" i="2" s="1"/>
  <c r="J151" i="2"/>
  <c r="M151" i="2" s="1"/>
  <c r="J147" i="2"/>
  <c r="M147" i="2" s="1"/>
  <c r="J131" i="2"/>
  <c r="M131" i="2" s="1"/>
  <c r="J119" i="2"/>
  <c r="M119" i="2" s="1"/>
  <c r="J115" i="2"/>
  <c r="M115" i="2" s="1"/>
  <c r="J103" i="2"/>
  <c r="M103" i="2" s="1"/>
  <c r="J99" i="2"/>
  <c r="M99" i="2" s="1"/>
  <c r="J95" i="2"/>
  <c r="M95" i="2" s="1"/>
  <c r="J87" i="2"/>
  <c r="M87" i="2" s="1"/>
  <c r="J83" i="2"/>
  <c r="M83" i="2" s="1"/>
  <c r="J79" i="2"/>
  <c r="M79" i="2" s="1"/>
  <c r="J71" i="2"/>
  <c r="M71" i="2" s="1"/>
  <c r="J67" i="2"/>
  <c r="M67" i="2" s="1"/>
  <c r="J63" i="2"/>
  <c r="M63" i="2" s="1"/>
  <c r="J55" i="2"/>
  <c r="M55" i="2" s="1"/>
  <c r="J51" i="2"/>
  <c r="M51" i="2" s="1"/>
  <c r="J47" i="2"/>
  <c r="M47" i="2" s="1"/>
  <c r="J39" i="2"/>
  <c r="M39" i="2" s="1"/>
  <c r="J35" i="2"/>
  <c r="M35" i="2" s="1"/>
  <c r="J31" i="2"/>
  <c r="M31" i="2" s="1"/>
  <c r="J23" i="2"/>
  <c r="M23" i="2" s="1"/>
  <c r="J19" i="2"/>
  <c r="M19" i="2" s="1"/>
  <c r="J7" i="2"/>
  <c r="M7" i="2" s="1"/>
  <c r="H2" i="2"/>
  <c r="L2" i="2" s="1"/>
</calcChain>
</file>

<file path=xl/sharedStrings.xml><?xml version="1.0" encoding="utf-8"?>
<sst xmlns="http://schemas.openxmlformats.org/spreadsheetml/2006/main" count="457" uniqueCount="224">
  <si>
    <t>Země výkonu práce</t>
  </si>
  <si>
    <t>Přepočítací relace</t>
  </si>
  <si>
    <t>Stanovená měna</t>
  </si>
  <si>
    <t>Náhradní měna</t>
  </si>
  <si>
    <t>Přepočítací relace v náhradní měně</t>
  </si>
  <si>
    <t>Platnost od</t>
  </si>
  <si>
    <t>v Kč</t>
  </si>
  <si>
    <t>Afghánistán</t>
  </si>
  <si>
    <t>americký dolar</t>
  </si>
  <si>
    <t>euro</t>
  </si>
  <si>
    <t>Albánie</t>
  </si>
  <si>
    <t>Alžírsko</t>
  </si>
  <si>
    <t>Andorra</t>
  </si>
  <si>
    <t>Angola</t>
  </si>
  <si>
    <t>Anguila</t>
  </si>
  <si>
    <t>Antigua a Barbuda</t>
  </si>
  <si>
    <t>Argentina</t>
  </si>
  <si>
    <t>Arménie</t>
  </si>
  <si>
    <t>Aruba</t>
  </si>
  <si>
    <t>Austrálie</t>
  </si>
  <si>
    <t>australský dolar</t>
  </si>
  <si>
    <t>Ázerbájdžán</t>
  </si>
  <si>
    <t>Bahamy</t>
  </si>
  <si>
    <t>Bahrajn</t>
  </si>
  <si>
    <t>Bangladéš</t>
  </si>
  <si>
    <t>Barbados</t>
  </si>
  <si>
    <t>Belgie</t>
  </si>
  <si>
    <t>Belize</t>
  </si>
  <si>
    <t>Benin</t>
  </si>
  <si>
    <t>Bermudy</t>
  </si>
  <si>
    <t>Bělorusko</t>
  </si>
  <si>
    <t>Bhútán</t>
  </si>
  <si>
    <t>Bolívie</t>
  </si>
  <si>
    <t>Bosna a Hercegovina</t>
  </si>
  <si>
    <t>Botswana</t>
  </si>
  <si>
    <t>Brazílie</t>
  </si>
  <si>
    <t>Brunej</t>
  </si>
  <si>
    <t>Bulharsko</t>
  </si>
  <si>
    <t>Burkina Faso</t>
  </si>
  <si>
    <t>Burundi</t>
  </si>
  <si>
    <t>Curacao</t>
  </si>
  <si>
    <t>Čad</t>
  </si>
  <si>
    <t>Černá Hora</t>
  </si>
  <si>
    <t>Čína</t>
  </si>
  <si>
    <t>Dánsko</t>
  </si>
  <si>
    <t>dánská koruna</t>
  </si>
  <si>
    <t>Dominika</t>
  </si>
  <si>
    <t>Dominikánská republika</t>
  </si>
  <si>
    <t>Džibuti</t>
  </si>
  <si>
    <t>Egypt</t>
  </si>
  <si>
    <t>Ekvádor</t>
  </si>
  <si>
    <t>Eritrea</t>
  </si>
  <si>
    <t>Estonsko</t>
  </si>
  <si>
    <t>Etiopie</t>
  </si>
  <si>
    <t>Filipíny</t>
  </si>
  <si>
    <t>Finsko</t>
  </si>
  <si>
    <t>Francie</t>
  </si>
  <si>
    <t>Gabon</t>
  </si>
  <si>
    <t>Gambie</t>
  </si>
  <si>
    <t>Ghana</t>
  </si>
  <si>
    <t>Gibraltar</t>
  </si>
  <si>
    <t>Grenada</t>
  </si>
  <si>
    <t>Gruzie</t>
  </si>
  <si>
    <t>Guadeloupe</t>
  </si>
  <si>
    <t>Guatemala</t>
  </si>
  <si>
    <t>Guinea</t>
  </si>
  <si>
    <t>Guinea-Bissau</t>
  </si>
  <si>
    <t>Guyana</t>
  </si>
  <si>
    <t>Haiti</t>
  </si>
  <si>
    <t>Honduras</t>
  </si>
  <si>
    <t>Čína - Hongkong</t>
  </si>
  <si>
    <t>Chile</t>
  </si>
  <si>
    <t>Chorvatsko</t>
  </si>
  <si>
    <t>Indie</t>
  </si>
  <si>
    <t>Indonésie</t>
  </si>
  <si>
    <t>Irák</t>
  </si>
  <si>
    <t>Írán</t>
  </si>
  <si>
    <t>Irsko</t>
  </si>
  <si>
    <t>Island</t>
  </si>
  <si>
    <t>Itálie</t>
  </si>
  <si>
    <t>Izrael</t>
  </si>
  <si>
    <t>Jamajka</t>
  </si>
  <si>
    <t>Japonsko</t>
  </si>
  <si>
    <t>japonský jen</t>
  </si>
  <si>
    <t>Jemen</t>
  </si>
  <si>
    <t>Jihoafrická republika</t>
  </si>
  <si>
    <t>Jordánsko</t>
  </si>
  <si>
    <t>Kajmanské ostrovy</t>
  </si>
  <si>
    <t>Kambodža</t>
  </si>
  <si>
    <t>Kamerun</t>
  </si>
  <si>
    <t>Kanada</t>
  </si>
  <si>
    <t>kanadský dolar</t>
  </si>
  <si>
    <t>Kapverdy</t>
  </si>
  <si>
    <t>Katar</t>
  </si>
  <si>
    <t>Kazachstán</t>
  </si>
  <si>
    <t>Keňa</t>
  </si>
  <si>
    <t>Kolumbie</t>
  </si>
  <si>
    <t>Komory</t>
  </si>
  <si>
    <t>Konžská republika (Brazzaville)</t>
  </si>
  <si>
    <t>Konžská demokratická republika (Kinshasa)</t>
  </si>
  <si>
    <t>Korejská lidově demokratická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</si>
  <si>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</si>
  <si>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</si>
  <si>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</si>
  <si>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</si>
  <si>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</si>
  <si>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</si>
  <si>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</si>
  <si>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</si>
  <si>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</si>
  <si>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</si>
  <si>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</si>
  <si>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</si>
  <si>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</si>
  <si>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</si>
  <si>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</si>
  <si>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</si>
  <si>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Čína - Macao</t>
  </si>
  <si>
    <t>Madagaskar</t>
  </si>
  <si>
    <t>Maďarsko</t>
  </si>
  <si>
    <t>Malajsie</t>
  </si>
  <si>
    <t>Malawi</t>
  </si>
  <si>
    <t>Maledivy</t>
  </si>
  <si>
    <t>Mali</t>
  </si>
  <si>
    <t>Malta</t>
  </si>
  <si>
    <t>Maroko</t>
  </si>
  <si>
    <t>Martinique</t>
  </si>
  <si>
    <t>Mauretánie</t>
  </si>
  <si>
    <t>Mauricius</t>
  </si>
  <si>
    <t>Mexiko</t>
  </si>
  <si>
    <t>Moldavsko</t>
  </si>
  <si>
    <t>Monako</t>
  </si>
  <si>
    <t>Mongolsko</t>
  </si>
  <si>
    <t>Mozambik</t>
  </si>
  <si>
    <t>Myanmar (Barma)</t>
  </si>
  <si>
    <t>Namibie</t>
  </si>
  <si>
    <t>Německo</t>
  </si>
  <si>
    <t>Nepál</t>
  </si>
  <si>
    <t>Niger</t>
  </si>
  <si>
    <t>Nigérie</t>
  </si>
  <si>
    <t>Nikaragua</t>
  </si>
  <si>
    <t>Nizozemsko</t>
  </si>
  <si>
    <t>Norsko</t>
  </si>
  <si>
    <t>norská koruna</t>
  </si>
  <si>
    <t>Nový Zéland</t>
  </si>
  <si>
    <t>Omán</t>
  </si>
  <si>
    <t>Pákistán</t>
  </si>
  <si>
    <t>Palestina</t>
  </si>
  <si>
    <t>Panama</t>
  </si>
  <si>
    <t>Papua Nová Guinea</t>
  </si>
  <si>
    <t>Paraguay</t>
  </si>
  <si>
    <t>Peru</t>
  </si>
  <si>
    <t>Pobřeží slonoviny</t>
  </si>
  <si>
    <t>Polsko</t>
  </si>
  <si>
    <t>Portoriko</t>
  </si>
  <si>
    <t>Portugalsko a Azory</t>
  </si>
  <si>
    <t>Rakousko</t>
  </si>
  <si>
    <t>Rovníková Guinea</t>
  </si>
  <si>
    <t>Rumunsko</t>
  </si>
  <si>
    <t>Rusko</t>
  </si>
  <si>
    <t>Rwanda</t>
  </si>
  <si>
    <t>Řecko</t>
  </si>
  <si>
    <t>Salvador</t>
  </si>
  <si>
    <t>San Marino</t>
  </si>
  <si>
    <t>Saúdská Arábie</t>
  </si>
  <si>
    <t>Senegal</t>
  </si>
  <si>
    <t>Severní Makedonie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</si>
  <si>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</si>
  <si>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</si>
  <si>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</si>
  <si>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</si>
  <si>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</si>
  <si>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</si>
  <si>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</si>
  <si>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eur</t>
  </si>
  <si>
    <t>Spojené státy americké</t>
  </si>
  <si>
    <t>Srbsko</t>
  </si>
  <si>
    <t>Srí Lanka</t>
  </si>
  <si>
    <t>Středoafrická republika</t>
  </si>
  <si>
    <t>Súdán</t>
  </si>
  <si>
    <t>Surinam</t>
  </si>
  <si>
    <t>Svatý Kryštof a Nevis</t>
  </si>
  <si>
    <t>Svatá Lucie</t>
  </si>
  <si>
    <t>Svatý Tomáš a Princův ostrov</t>
  </si>
  <si>
    <t>Svatý Vincenc a Grenadiny</t>
  </si>
  <si>
    <t>Svazijsko</t>
  </si>
  <si>
    <t>Sýrie</t>
  </si>
  <si>
    <t>Španělsko</t>
  </si>
  <si>
    <t>Švédsko</t>
  </si>
  <si>
    <t>švédská koruna</t>
  </si>
  <si>
    <t>Švýcarsko</t>
  </si>
  <si>
    <t>švýcarský frank</t>
  </si>
  <si>
    <t>Tádžikistán</t>
  </si>
  <si>
    <t>Tahiti (a další ostrovy Francouzské Polynésie)</t>
  </si>
  <si>
    <t>Tanzánie</t>
  </si>
  <si>
    <t>Thajsko</t>
  </si>
  <si>
    <t>Tchaj-wan</t>
  </si>
  <si>
    <t>Togo</t>
  </si>
  <si>
    <t>Trinidad a Tobago</t>
  </si>
  <si>
    <t>Tunisko</t>
  </si>
  <si>
    <t>Turecko</t>
  </si>
  <si>
    <t>Turkmenistán</t>
  </si>
  <si>
    <t>Uganda</t>
  </si>
  <si>
    <t>Ukrajina</t>
  </si>
  <si>
    <t>Uruguay</t>
  </si>
  <si>
    <t>Uzbekistán</t>
  </si>
  <si>
    <t>Vatikán</t>
  </si>
  <si>
    <t>Velká Británie</t>
  </si>
  <si>
    <t>britská libra</t>
  </si>
  <si>
    <t>Venezuela</t>
  </si>
  <si>
    <t>Vietnam</t>
  </si>
  <si>
    <t>Zambie</t>
  </si>
  <si>
    <t>Zimbabwe</t>
  </si>
  <si>
    <t>Kurz</t>
  </si>
  <si>
    <t>Aktuální kurz</t>
  </si>
  <si>
    <t>25% z 25.000 (bez osoby)</t>
  </si>
  <si>
    <t>30% z 25.000 (s osobou)</t>
  </si>
  <si>
    <t>Měna</t>
  </si>
  <si>
    <t>Celkem (25.000 + náhrada 25%)</t>
  </si>
  <si>
    <t>Celkem (25.000 + náhrada 30%)</t>
  </si>
  <si>
    <t>Poznámka - hodnota je měna/CZK</t>
  </si>
  <si>
    <t>Poznámka - změna kurzu na tomto listě změní výpočet v Tabulce</t>
  </si>
  <si>
    <t>Poznámka - kurzy aktuální k datu: 1.1.2026</t>
  </si>
  <si>
    <t>Poznámka - přepočítací relace aktuální k 1.2.2026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</si>
</sst>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1" xfId="1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164" fontId="0" fillId="0" borderId="2" xfId="1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4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0" fillId="0" borderId="2" xfId="0" applyNumberFormat="1" applyBorder="1"/>
    <xf numFmtId="2" fontId="0" fillId="0" borderId="2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9" fontId="3" fillId="0" borderId="7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/>
    <xf numFmtId="9" fontId="3" fillId="4" borderId="5" xfId="0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/>
    <xf numFmtId="0" fontId="0" fillId="4" borderId="0" xfId="0" applyFill="1"/>
    <xf numFmtId="2" fontId="2" fillId="4" borderId="2" xfId="1" applyNumberFormat="1" applyFont="1" applyFill="1" applyBorder="1"/>
    <xf numFmtId="0" fontId="5" fillId="2" borderId="8" xfId="0" applyFont="1" applyFill="1" applyBorder="1" applyAlignment="1">
      <alignment horizontal="left" vertical="center"/>
    </xf>
    <xf numFmtId="0" fontId="0" fillId="2" borderId="0" xfId="0" applyFill="1"/>
    <xf numFmtId="0" fontId="0" fillId="2" borderId="9" xfId="0" applyFill="1" applyBorder="1"/>
    <xf numFmtId="0" fontId="5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4" fillId="2" borderId="1" xfId="0" applyFont="1" applyFill="1" applyBorder="1" applyAlignment="1">
      <alignment horizontal="justify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2" borderId="14" xfId="0" applyFont="1" applyFill="1" applyBorder="1" applyAlignment="1">
      <alignment horizontal="left" vertical="center"/>
    </xf>
    <xf numFmtId="0" fontId="0" fillId="2" borderId="13" xfId="0" applyFill="1" applyBorder="1"/>
    <xf numFmtId="0" fontId="5" fillId="2" borderId="16" xfId="0" applyFont="1" applyFill="1" applyBorder="1" applyAlignment="1">
      <alignment horizontal="left" vertical="center"/>
    </xf>
    <xf numFmtId="0" fontId="0" fillId="2" borderId="15" xfId="0" applyFill="1" applyBorder="1"/>
    <xf numFmtId="0" fontId="5" fillId="2" borderId="1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showGridLines="0" tabSelected="1" topLeftCell="A87" zoomScale="85" zoomScaleNormal="85" workbookViewId="0">
      <pane xSplit="1" topLeftCell="B1" activePane="topRight" state="frozen"/>
      <selection pane="topRight" activeCell="F97" sqref="F97"/>
    </sheetView>
  </sheetViews>
  <sheetFormatPr defaultRowHeight="15" x14ac:dyDescent="0.25"/>
  <cols>
    <col min="1" max="1" width="22.28515625" bestFit="1" customWidth="1"/>
    <col min="2" max="2" width="11.42578125" bestFit="1" customWidth="1"/>
    <col min="3" max="3" width="16.5703125" bestFit="1" customWidth="1"/>
    <col min="4" max="4" width="9.5703125" bestFit="1" customWidth="1"/>
    <col min="5" max="5" width="17" bestFit="1" customWidth="1"/>
    <col min="6" max="6" width="12.42578125" bestFit="1" customWidth="1"/>
    <col min="7" max="7" width="13.5703125" bestFit="1" customWidth="1"/>
    <col min="8" max="8" width="11.85546875" style="24" bestFit="1" customWidth="1"/>
    <col min="9" max="9" width="13.5703125" bestFit="1" customWidth="1"/>
    <col min="10" max="10" width="11.85546875" style="24" bestFit="1" customWidth="1"/>
    <col min="11" max="11" width="14.42578125" customWidth="1"/>
    <col min="12" max="13" width="16.7109375" bestFit="1" customWidth="1"/>
    <col min="14" max="26" width="9.140625" customWidth="1"/>
    <col min="27" max="27" width="17.7109375" customWidth="1"/>
  </cols>
  <sheetData>
    <row r="1" spans="1:13" ht="43.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215</v>
      </c>
      <c r="H1" s="15" t="s">
        <v>6</v>
      </c>
      <c r="I1" s="10" t="s">
        <v>216</v>
      </c>
      <c r="J1" s="22" t="s">
        <v>6</v>
      </c>
      <c r="K1" s="14" t="s">
        <v>214</v>
      </c>
      <c r="L1" s="20" t="s">
        <v>218</v>
      </c>
      <c r="M1" s="20" t="s">
        <v>219</v>
      </c>
    </row>
    <row r="2" spans="1:13" ht="15.75" x14ac:dyDescent="0.25">
      <c r="A2" s="11" t="s">
        <v>7</v>
      </c>
      <c r="B2" s="12">
        <v>0.54885499999999998</v>
      </c>
      <c r="C2" s="12" t="s">
        <v>8</v>
      </c>
      <c r="D2" s="12" t="s">
        <v>9</v>
      </c>
      <c r="E2" s="12">
        <v>0.450959</v>
      </c>
      <c r="F2" s="13">
        <v>43191</v>
      </c>
      <c r="G2" s="1">
        <f>B2*6250</f>
        <v>3430.34375</v>
      </c>
      <c r="H2" s="25">
        <f>G2*K2</f>
        <v>70774.852250000011</v>
      </c>
      <c r="I2" s="7">
        <f>B2*7500</f>
        <v>4116.4124999999995</v>
      </c>
      <c r="J2" s="23">
        <f>I2*K2</f>
        <v>84929.82269999999</v>
      </c>
      <c r="K2" s="17">
        <f>VLOOKUP(C2,Kurzy!$A$2:$B$11,2,FALSE)</f>
        <v>20.632000000000001</v>
      </c>
      <c r="L2" s="21">
        <f t="shared" ref="L2:L66" si="0">H2+25000</f>
        <v>95774.852250000011</v>
      </c>
      <c r="M2" s="21">
        <f t="shared" ref="M2:M66" si="1">J2+25000</f>
        <v>109929.82269999999</v>
      </c>
    </row>
    <row r="3" spans="1:13" ht="15.75" x14ac:dyDescent="0.25">
      <c r="A3" s="2" t="s">
        <v>10</v>
      </c>
      <c r="B3" s="3">
        <v>0.46712599999999999</v>
      </c>
      <c r="C3" s="3" t="s">
        <v>9</v>
      </c>
      <c r="D3" s="3"/>
      <c r="E3" s="3"/>
      <c r="F3" s="4">
        <v>45231</v>
      </c>
      <c r="G3" s="1">
        <f t="shared" ref="G3:G66" si="2">B3*6250</f>
        <v>2919.5374999999999</v>
      </c>
      <c r="H3" s="23">
        <f t="shared" ref="H3:H66" si="3">G3*K3</f>
        <v>70784.186687499998</v>
      </c>
      <c r="I3" s="7">
        <f t="shared" ref="I3:I66" si="4">B3*7500</f>
        <v>3503.4449999999997</v>
      </c>
      <c r="J3" s="23">
        <f t="shared" ref="J3:J66" si="5">I3*K3</f>
        <v>84941.024024999992</v>
      </c>
      <c r="K3" s="17">
        <f>VLOOKUP(C3,Kurzy!$A$2:$B$11,2,FALSE)</f>
        <v>24.245000000000001</v>
      </c>
      <c r="L3" s="21">
        <f t="shared" si="0"/>
        <v>95784.186687499998</v>
      </c>
      <c r="M3" s="21">
        <f t="shared" si="1"/>
        <v>109941.02402499999</v>
      </c>
    </row>
    <row r="4" spans="1:13" ht="15.75" x14ac:dyDescent="0.25">
      <c r="A4" s="2" t="s">
        <v>11</v>
      </c>
      <c r="B4" s="3">
        <v>0.46746700000000002</v>
      </c>
      <c r="C4" s="3" t="s">
        <v>8</v>
      </c>
      <c r="D4" s="3" t="s">
        <v>9</v>
      </c>
      <c r="E4" s="3">
        <v>0.41889399999999999</v>
      </c>
      <c r="F4" s="4">
        <v>42217</v>
      </c>
      <c r="G4" s="1">
        <f t="shared" si="2"/>
        <v>2921.6687500000003</v>
      </c>
      <c r="H4" s="23">
        <f t="shared" si="3"/>
        <v>60279.869650000008</v>
      </c>
      <c r="I4" s="7">
        <f t="shared" si="4"/>
        <v>3506.0025000000001</v>
      </c>
      <c r="J4" s="23">
        <f t="shared" si="5"/>
        <v>72335.843580000001</v>
      </c>
      <c r="K4" s="17">
        <f>VLOOKUP(C4,Kurzy!$A$2:$B$11,2,FALSE)</f>
        <v>20.632000000000001</v>
      </c>
      <c r="L4" s="21">
        <f t="shared" si="0"/>
        <v>85279.869650000008</v>
      </c>
      <c r="M4" s="21">
        <f t="shared" si="1"/>
        <v>97335.843580000001</v>
      </c>
    </row>
    <row r="5" spans="1:13" ht="15.75" x14ac:dyDescent="0.25">
      <c r="A5" s="2" t="s">
        <v>12</v>
      </c>
      <c r="B5" s="3">
        <v>0.40311900000000001</v>
      </c>
      <c r="C5" s="3" t="s">
        <v>9</v>
      </c>
      <c r="D5" s="3"/>
      <c r="E5" s="3"/>
      <c r="F5" s="4">
        <v>38718</v>
      </c>
      <c r="G5" s="1">
        <f t="shared" si="2"/>
        <v>2519.4937500000001</v>
      </c>
      <c r="H5" s="23">
        <f t="shared" si="3"/>
        <v>61085.125968750006</v>
      </c>
      <c r="I5" s="7">
        <f t="shared" si="4"/>
        <v>3023.3924999999999</v>
      </c>
      <c r="J5" s="23">
        <f t="shared" si="5"/>
        <v>73302.151162499998</v>
      </c>
      <c r="K5" s="17">
        <f>VLOOKUP(C5,Kurzy!$A$2:$B$11,2,FALSE)</f>
        <v>24.245000000000001</v>
      </c>
      <c r="L5" s="21">
        <f t="shared" si="0"/>
        <v>86085.125968750013</v>
      </c>
      <c r="M5" s="21">
        <f t="shared" si="1"/>
        <v>98302.151162499998</v>
      </c>
    </row>
    <row r="6" spans="1:13" ht="15.75" x14ac:dyDescent="0.25">
      <c r="A6" s="2" t="s">
        <v>13</v>
      </c>
      <c r="B6" s="3">
        <v>0.53057900000000002</v>
      </c>
      <c r="C6" s="3" t="s">
        <v>8</v>
      </c>
      <c r="D6" s="3"/>
      <c r="E6" s="3"/>
      <c r="F6" s="4">
        <v>39692</v>
      </c>
      <c r="G6" s="1">
        <f t="shared" si="2"/>
        <v>3316.1187500000001</v>
      </c>
      <c r="H6" s="23">
        <f t="shared" si="3"/>
        <v>68418.162050000014</v>
      </c>
      <c r="I6" s="7">
        <f t="shared" si="4"/>
        <v>3979.3425000000002</v>
      </c>
      <c r="J6" s="23">
        <f t="shared" si="5"/>
        <v>82101.794460000005</v>
      </c>
      <c r="K6" s="17">
        <f>VLOOKUP(C6,Kurzy!$A$2:$B$11,2,FALSE)</f>
        <v>20.632000000000001</v>
      </c>
      <c r="L6" s="21">
        <f t="shared" si="0"/>
        <v>93418.162050000014</v>
      </c>
      <c r="M6" s="21">
        <f t="shared" si="1"/>
        <v>107101.79446</v>
      </c>
    </row>
    <row r="7" spans="1:13" ht="15.75" x14ac:dyDescent="0.25">
      <c r="A7" s="2" t="s">
        <v>14</v>
      </c>
      <c r="B7" s="3">
        <v>0.45038299999999998</v>
      </c>
      <c r="C7" s="3" t="s">
        <v>8</v>
      </c>
      <c r="D7" s="3"/>
      <c r="E7" s="3"/>
      <c r="F7" s="4">
        <v>38718</v>
      </c>
      <c r="G7" s="1">
        <f t="shared" si="2"/>
        <v>2814.8937499999997</v>
      </c>
      <c r="H7" s="23">
        <f t="shared" si="3"/>
        <v>58076.887849999999</v>
      </c>
      <c r="I7" s="7">
        <f t="shared" si="4"/>
        <v>3377.8724999999999</v>
      </c>
      <c r="J7" s="23">
        <f t="shared" si="5"/>
        <v>69692.265420000011</v>
      </c>
      <c r="K7" s="17">
        <f>VLOOKUP(C7,Kurzy!$A$2:$B$11,2,FALSE)</f>
        <v>20.632000000000001</v>
      </c>
      <c r="L7" s="21">
        <f t="shared" si="0"/>
        <v>83076.887849999999</v>
      </c>
      <c r="M7" s="21">
        <f t="shared" si="1"/>
        <v>94692.265420000011</v>
      </c>
    </row>
    <row r="8" spans="1:13" ht="15.75" x14ac:dyDescent="0.25">
      <c r="A8" s="6" t="s">
        <v>15</v>
      </c>
      <c r="B8" s="3">
        <v>0.45038299999999998</v>
      </c>
      <c r="C8" s="3" t="s">
        <v>8</v>
      </c>
      <c r="D8" s="3"/>
      <c r="E8" s="3"/>
      <c r="F8" s="4">
        <v>38718</v>
      </c>
      <c r="G8" s="1">
        <f t="shared" si="2"/>
        <v>2814.8937499999997</v>
      </c>
      <c r="H8" s="23">
        <f t="shared" si="3"/>
        <v>58076.887849999999</v>
      </c>
      <c r="I8" s="7">
        <f t="shared" si="4"/>
        <v>3377.8724999999999</v>
      </c>
      <c r="J8" s="23">
        <f t="shared" si="5"/>
        <v>69692.265420000011</v>
      </c>
      <c r="K8" s="17">
        <f>VLOOKUP(C8,Kurzy!$A$2:$B$11,2,FALSE)</f>
        <v>20.632000000000001</v>
      </c>
      <c r="L8" s="21">
        <f t="shared" si="0"/>
        <v>83076.887849999999</v>
      </c>
      <c r="M8" s="21">
        <f t="shared" si="1"/>
        <v>94692.265420000011</v>
      </c>
    </row>
    <row r="9" spans="1:13" ht="15.75" x14ac:dyDescent="0.25">
      <c r="A9" s="2" t="s">
        <v>16</v>
      </c>
      <c r="B9" s="3">
        <v>0.52950399999999997</v>
      </c>
      <c r="C9" s="3" t="s">
        <v>8</v>
      </c>
      <c r="D9" s="3"/>
      <c r="E9" s="3"/>
      <c r="F9" s="4">
        <v>42948</v>
      </c>
      <c r="G9" s="1">
        <f t="shared" si="2"/>
        <v>3309.3999999999996</v>
      </c>
      <c r="H9" s="23">
        <f t="shared" si="3"/>
        <v>68279.540800000002</v>
      </c>
      <c r="I9" s="7">
        <f t="shared" si="4"/>
        <v>3971.2799999999997</v>
      </c>
      <c r="J9" s="23">
        <f t="shared" si="5"/>
        <v>81935.448959999994</v>
      </c>
      <c r="K9" s="17">
        <f>VLOOKUP(C9,Kurzy!$A$2:$B$11,2,FALSE)</f>
        <v>20.632000000000001</v>
      </c>
      <c r="L9" s="21">
        <f t="shared" si="0"/>
        <v>93279.540800000002</v>
      </c>
      <c r="M9" s="21">
        <f t="shared" si="1"/>
        <v>106935.44895999999</v>
      </c>
    </row>
    <row r="10" spans="1:13" ht="15.75" x14ac:dyDescent="0.25">
      <c r="A10" s="2" t="s">
        <v>17</v>
      </c>
      <c r="B10" s="3">
        <v>0.49812299999999998</v>
      </c>
      <c r="C10" s="3" t="s">
        <v>8</v>
      </c>
      <c r="D10" s="3" t="s">
        <v>9</v>
      </c>
      <c r="E10" s="3">
        <v>0.45435300000000001</v>
      </c>
      <c r="F10" s="4">
        <v>45108</v>
      </c>
      <c r="G10" s="1">
        <f t="shared" si="2"/>
        <v>3113.2687499999997</v>
      </c>
      <c r="H10" s="23">
        <f t="shared" si="3"/>
        <v>64232.960849999996</v>
      </c>
      <c r="I10" s="7">
        <f t="shared" si="4"/>
        <v>3735.9224999999997</v>
      </c>
      <c r="J10" s="23">
        <f t="shared" si="5"/>
        <v>77079.553019999992</v>
      </c>
      <c r="K10" s="17">
        <f>VLOOKUP(C10,Kurzy!$A$2:$B$11,2,FALSE)</f>
        <v>20.632000000000001</v>
      </c>
      <c r="L10" s="21">
        <f t="shared" si="0"/>
        <v>89232.960850000003</v>
      </c>
      <c r="M10" s="21">
        <f t="shared" si="1"/>
        <v>102079.55301999999</v>
      </c>
    </row>
    <row r="11" spans="1:13" ht="15.75" x14ac:dyDescent="0.25">
      <c r="A11" s="2" t="s">
        <v>18</v>
      </c>
      <c r="B11" s="3">
        <v>0.45038299999999998</v>
      </c>
      <c r="C11" s="3" t="s">
        <v>8</v>
      </c>
      <c r="D11" s="3"/>
      <c r="E11" s="3"/>
      <c r="F11" s="4">
        <v>38718</v>
      </c>
      <c r="G11" s="1">
        <f t="shared" si="2"/>
        <v>2814.8937499999997</v>
      </c>
      <c r="H11" s="23">
        <f t="shared" si="3"/>
        <v>58076.887849999999</v>
      </c>
      <c r="I11" s="7">
        <f t="shared" si="4"/>
        <v>3377.8724999999999</v>
      </c>
      <c r="J11" s="23">
        <f t="shared" si="5"/>
        <v>69692.265420000011</v>
      </c>
      <c r="K11" s="17">
        <f>VLOOKUP(C11,Kurzy!$A$2:$B$11,2,FALSE)</f>
        <v>20.632000000000001</v>
      </c>
      <c r="L11" s="21">
        <f t="shared" si="0"/>
        <v>83076.887849999999</v>
      </c>
      <c r="M11" s="21">
        <f t="shared" si="1"/>
        <v>94692.265420000011</v>
      </c>
    </row>
    <row r="12" spans="1:13" ht="15.75" x14ac:dyDescent="0.25">
      <c r="A12" s="5" t="s">
        <v>19</v>
      </c>
      <c r="B12" s="3">
        <v>0.770652</v>
      </c>
      <c r="C12" s="3" t="s">
        <v>20</v>
      </c>
      <c r="D12" s="3"/>
      <c r="E12" s="3"/>
      <c r="F12" s="4">
        <v>43497</v>
      </c>
      <c r="G12" s="1">
        <f t="shared" si="2"/>
        <v>4816.5749999999998</v>
      </c>
      <c r="H12" s="23">
        <f>G12*K12</f>
        <v>66420.56925</v>
      </c>
      <c r="I12" s="7">
        <f t="shared" si="4"/>
        <v>5779.89</v>
      </c>
      <c r="J12" s="23">
        <f t="shared" si="5"/>
        <v>79704.683099999995</v>
      </c>
      <c r="K12" s="17">
        <f>VLOOKUP(C12,Kurzy!$A$2:$B$11,2,FALSE)</f>
        <v>13.79</v>
      </c>
      <c r="L12" s="21">
        <f t="shared" si="0"/>
        <v>91420.56925</v>
      </c>
      <c r="M12" s="21">
        <f t="shared" si="1"/>
        <v>104704.68309999999</v>
      </c>
    </row>
    <row r="13" spans="1:13" ht="15.75" x14ac:dyDescent="0.25">
      <c r="A13" s="2" t="s">
        <v>21</v>
      </c>
      <c r="B13" s="3">
        <v>0.49981700000000001</v>
      </c>
      <c r="C13" s="3" t="s">
        <v>8</v>
      </c>
      <c r="D13" s="3" t="s">
        <v>9</v>
      </c>
      <c r="E13" s="3">
        <v>0.455899</v>
      </c>
      <c r="F13" s="4">
        <v>45108</v>
      </c>
      <c r="G13" s="1">
        <f t="shared" si="2"/>
        <v>3123.8562500000003</v>
      </c>
      <c r="H13" s="23">
        <f t="shared" si="3"/>
        <v>64451.402150000009</v>
      </c>
      <c r="I13" s="7">
        <f t="shared" si="4"/>
        <v>3748.6275000000001</v>
      </c>
      <c r="J13" s="23">
        <f t="shared" si="5"/>
        <v>77341.682580000008</v>
      </c>
      <c r="K13" s="17">
        <f>VLOOKUP(C13,Kurzy!$A$2:$B$11,2,FALSE)</f>
        <v>20.632000000000001</v>
      </c>
      <c r="L13" s="21">
        <f t="shared" si="0"/>
        <v>89451.402150000009</v>
      </c>
      <c r="M13" s="21">
        <f t="shared" si="1"/>
        <v>102341.68258000001</v>
      </c>
    </row>
    <row r="14" spans="1:13" ht="15.75" x14ac:dyDescent="0.25">
      <c r="A14" s="2" t="s">
        <v>22</v>
      </c>
      <c r="B14" s="3">
        <v>0.51045700000000005</v>
      </c>
      <c r="C14" s="3" t="s">
        <v>8</v>
      </c>
      <c r="D14" s="3"/>
      <c r="E14" s="3"/>
      <c r="F14" s="4">
        <v>38718</v>
      </c>
      <c r="G14" s="1">
        <f t="shared" si="2"/>
        <v>3190.3562500000003</v>
      </c>
      <c r="H14" s="23">
        <f t="shared" si="3"/>
        <v>65823.430150000015</v>
      </c>
      <c r="I14" s="7">
        <f t="shared" si="4"/>
        <v>3828.4275000000002</v>
      </c>
      <c r="J14" s="23">
        <f t="shared" si="5"/>
        <v>78988.116180000012</v>
      </c>
      <c r="K14" s="17">
        <f>VLOOKUP(C14,Kurzy!$A$2:$B$11,2,FALSE)</f>
        <v>20.632000000000001</v>
      </c>
      <c r="L14" s="21">
        <f t="shared" si="0"/>
        <v>90823.430150000015</v>
      </c>
      <c r="M14" s="21">
        <f t="shared" si="1"/>
        <v>103988.11618000001</v>
      </c>
    </row>
    <row r="15" spans="1:13" ht="15.75" x14ac:dyDescent="0.25">
      <c r="A15" s="2" t="s">
        <v>23</v>
      </c>
      <c r="B15" s="3">
        <v>0.52143399999999995</v>
      </c>
      <c r="C15" s="3" t="s">
        <v>8</v>
      </c>
      <c r="D15" s="3"/>
      <c r="E15" s="3"/>
      <c r="F15" s="4">
        <v>38718</v>
      </c>
      <c r="G15" s="1">
        <f t="shared" si="2"/>
        <v>3258.9624999999996</v>
      </c>
      <c r="H15" s="23">
        <f t="shared" si="3"/>
        <v>67238.914300000004</v>
      </c>
      <c r="I15" s="7">
        <f t="shared" si="4"/>
        <v>3910.7549999999997</v>
      </c>
      <c r="J15" s="23">
        <f t="shared" si="5"/>
        <v>80686.697159999996</v>
      </c>
      <c r="K15" s="17">
        <f>VLOOKUP(C15,Kurzy!$A$2:$B$11,2,FALSE)</f>
        <v>20.632000000000001</v>
      </c>
      <c r="L15" s="21">
        <f t="shared" si="0"/>
        <v>92238.914300000004</v>
      </c>
      <c r="M15" s="21">
        <f t="shared" si="1"/>
        <v>105686.69716</v>
      </c>
    </row>
    <row r="16" spans="1:13" ht="15.75" x14ac:dyDescent="0.25">
      <c r="A16" s="2" t="s">
        <v>24</v>
      </c>
      <c r="B16" s="3">
        <v>0.46654600000000002</v>
      </c>
      <c r="C16" s="3" t="s">
        <v>8</v>
      </c>
      <c r="D16" s="3"/>
      <c r="E16" s="3"/>
      <c r="F16" s="4">
        <v>38718</v>
      </c>
      <c r="G16" s="1">
        <f t="shared" si="2"/>
        <v>2915.9124999999999</v>
      </c>
      <c r="H16" s="23">
        <f t="shared" si="3"/>
        <v>60161.106700000004</v>
      </c>
      <c r="I16" s="7">
        <f t="shared" si="4"/>
        <v>3499.0950000000003</v>
      </c>
      <c r="J16" s="23">
        <f t="shared" si="5"/>
        <v>72193.328040000008</v>
      </c>
      <c r="K16" s="17">
        <f>VLOOKUP(C16,Kurzy!$A$2:$B$11,2,FALSE)</f>
        <v>20.632000000000001</v>
      </c>
      <c r="L16" s="21">
        <f t="shared" si="0"/>
        <v>85161.106700000004</v>
      </c>
      <c r="M16" s="21">
        <f t="shared" si="1"/>
        <v>97193.328040000008</v>
      </c>
    </row>
    <row r="17" spans="1:13" ht="15.75" x14ac:dyDescent="0.25">
      <c r="A17" s="2" t="s">
        <v>25</v>
      </c>
      <c r="B17" s="3">
        <v>0.53790000000000004</v>
      </c>
      <c r="C17" s="3" t="s">
        <v>8</v>
      </c>
      <c r="D17" s="3"/>
      <c r="E17" s="3"/>
      <c r="F17" s="4">
        <v>38718</v>
      </c>
      <c r="G17" s="1">
        <f t="shared" si="2"/>
        <v>3361.8750000000005</v>
      </c>
      <c r="H17" s="23">
        <f t="shared" si="3"/>
        <v>69362.205000000016</v>
      </c>
      <c r="I17" s="7">
        <f t="shared" si="4"/>
        <v>4034.2500000000005</v>
      </c>
      <c r="J17" s="23">
        <f t="shared" si="5"/>
        <v>83234.646000000022</v>
      </c>
      <c r="K17" s="17">
        <f>VLOOKUP(C17,Kurzy!$A$2:$B$11,2,FALSE)</f>
        <v>20.632000000000001</v>
      </c>
      <c r="L17" s="21">
        <f t="shared" si="0"/>
        <v>94362.205000000016</v>
      </c>
      <c r="M17" s="21">
        <f t="shared" si="1"/>
        <v>108234.64600000002</v>
      </c>
    </row>
    <row r="18" spans="1:13" ht="15.75" x14ac:dyDescent="0.25">
      <c r="A18" s="5" t="s">
        <v>26</v>
      </c>
      <c r="B18" s="3">
        <v>0.47702499999999998</v>
      </c>
      <c r="C18" s="3" t="s">
        <v>9</v>
      </c>
      <c r="D18" s="3"/>
      <c r="E18" s="3"/>
      <c r="F18" s="4">
        <v>43556</v>
      </c>
      <c r="G18" s="1">
        <f t="shared" si="2"/>
        <v>2981.40625</v>
      </c>
      <c r="H18" s="23">
        <f t="shared" si="3"/>
        <v>72284.194531250003</v>
      </c>
      <c r="I18" s="7">
        <f t="shared" si="4"/>
        <v>3577.6875</v>
      </c>
      <c r="J18" s="23">
        <f t="shared" si="5"/>
        <v>86741.033437500009</v>
      </c>
      <c r="K18" s="17">
        <f>VLOOKUP(C18,Kurzy!$A$2:$B$11,2,FALSE)</f>
        <v>24.245000000000001</v>
      </c>
      <c r="L18" s="21">
        <f t="shared" si="0"/>
        <v>97284.194531250003</v>
      </c>
      <c r="M18" s="21">
        <f t="shared" si="1"/>
        <v>111741.03343750001</v>
      </c>
    </row>
    <row r="19" spans="1:13" ht="15.75" x14ac:dyDescent="0.25">
      <c r="A19" s="2" t="s">
        <v>27</v>
      </c>
      <c r="B19" s="3">
        <v>0.51045700000000005</v>
      </c>
      <c r="C19" s="3" t="s">
        <v>8</v>
      </c>
      <c r="D19" s="3"/>
      <c r="E19" s="3"/>
      <c r="F19" s="4">
        <v>38718</v>
      </c>
      <c r="G19" s="1">
        <f t="shared" si="2"/>
        <v>3190.3562500000003</v>
      </c>
      <c r="H19" s="23">
        <f t="shared" si="3"/>
        <v>65823.430150000015</v>
      </c>
      <c r="I19" s="7">
        <f t="shared" si="4"/>
        <v>3828.4275000000002</v>
      </c>
      <c r="J19" s="23">
        <f t="shared" si="5"/>
        <v>78988.116180000012</v>
      </c>
      <c r="K19" s="17">
        <f>VLOOKUP(C19,Kurzy!$A$2:$B$11,2,FALSE)</f>
        <v>20.632000000000001</v>
      </c>
      <c r="L19" s="21">
        <f t="shared" si="0"/>
        <v>90823.430150000015</v>
      </c>
      <c r="M19" s="21">
        <f t="shared" si="1"/>
        <v>103988.11618000001</v>
      </c>
    </row>
    <row r="20" spans="1:13" ht="15.75" x14ac:dyDescent="0.25">
      <c r="A20" s="2" t="s">
        <v>28</v>
      </c>
      <c r="B20" s="3">
        <v>0.532412</v>
      </c>
      <c r="C20" s="3" t="s">
        <v>8</v>
      </c>
      <c r="D20" s="3"/>
      <c r="E20" s="3"/>
      <c r="F20" s="4">
        <v>38718</v>
      </c>
      <c r="G20" s="1">
        <f t="shared" si="2"/>
        <v>3327.5749999999998</v>
      </c>
      <c r="H20" s="23">
        <f t="shared" si="3"/>
        <v>68654.527400000006</v>
      </c>
      <c r="I20" s="7">
        <f t="shared" si="4"/>
        <v>3993.09</v>
      </c>
      <c r="J20" s="23">
        <f t="shared" si="5"/>
        <v>82385.432880000008</v>
      </c>
      <c r="K20" s="17">
        <f>VLOOKUP(C20,Kurzy!$A$2:$B$11,2,FALSE)</f>
        <v>20.632000000000001</v>
      </c>
      <c r="L20" s="21">
        <f t="shared" si="0"/>
        <v>93654.527400000006</v>
      </c>
      <c r="M20" s="21">
        <f t="shared" si="1"/>
        <v>107385.43288000001</v>
      </c>
    </row>
    <row r="21" spans="1:13" ht="15.75" x14ac:dyDescent="0.25">
      <c r="A21" s="2" t="s">
        <v>29</v>
      </c>
      <c r="B21" s="3">
        <v>0.54887799999999998</v>
      </c>
      <c r="C21" s="3" t="s">
        <v>8</v>
      </c>
      <c r="D21" s="3"/>
      <c r="E21" s="3"/>
      <c r="F21" s="4">
        <v>38718</v>
      </c>
      <c r="G21" s="1">
        <f t="shared" si="2"/>
        <v>3430.4874999999997</v>
      </c>
      <c r="H21" s="23">
        <f t="shared" si="3"/>
        <v>70777.818100000004</v>
      </c>
      <c r="I21" s="7">
        <f t="shared" si="4"/>
        <v>4116.585</v>
      </c>
      <c r="J21" s="23">
        <f t="shared" si="5"/>
        <v>84933.381720000005</v>
      </c>
      <c r="K21" s="17">
        <f>VLOOKUP(C21,Kurzy!$A$2:$B$11,2,FALSE)</f>
        <v>20.632000000000001</v>
      </c>
      <c r="L21" s="21">
        <f t="shared" si="0"/>
        <v>95777.818100000004</v>
      </c>
      <c r="M21" s="21">
        <f t="shared" si="1"/>
        <v>109933.38172</v>
      </c>
    </row>
    <row r="22" spans="1:13" ht="15.75" x14ac:dyDescent="0.25">
      <c r="A22" s="5" t="s">
        <v>30</v>
      </c>
      <c r="B22" s="3">
        <v>0.46057399999999998</v>
      </c>
      <c r="C22" s="3" t="s">
        <v>9</v>
      </c>
      <c r="D22" s="3"/>
      <c r="E22" s="3"/>
      <c r="F22" s="4">
        <v>45047</v>
      </c>
      <c r="G22" s="1">
        <f t="shared" si="2"/>
        <v>2878.5875000000001</v>
      </c>
      <c r="H22" s="23">
        <f t="shared" si="3"/>
        <v>69791.353937500011</v>
      </c>
      <c r="I22" s="7">
        <f t="shared" si="4"/>
        <v>3454.3049999999998</v>
      </c>
      <c r="J22" s="23">
        <f t="shared" si="5"/>
        <v>83749.624725000001</v>
      </c>
      <c r="K22" s="17">
        <f>VLOOKUP(C22,Kurzy!$A$2:$B$11,2,FALSE)</f>
        <v>24.245000000000001</v>
      </c>
      <c r="L22" s="21">
        <f t="shared" si="0"/>
        <v>94791.353937500011</v>
      </c>
      <c r="M22" s="21">
        <f t="shared" si="1"/>
        <v>108749.624725</v>
      </c>
    </row>
    <row r="23" spans="1:13" ht="15.75" x14ac:dyDescent="0.25">
      <c r="A23" s="2" t="s">
        <v>31</v>
      </c>
      <c r="B23" s="3">
        <v>0.48850100000000002</v>
      </c>
      <c r="C23" s="3" t="s">
        <v>8</v>
      </c>
      <c r="D23" s="3"/>
      <c r="E23" s="3"/>
      <c r="F23" s="4">
        <v>38718</v>
      </c>
      <c r="G23" s="1">
        <f t="shared" si="2"/>
        <v>3053.1312499999999</v>
      </c>
      <c r="H23" s="23">
        <f t="shared" si="3"/>
        <v>62992.203950000003</v>
      </c>
      <c r="I23" s="7">
        <f t="shared" si="4"/>
        <v>3663.7575000000002</v>
      </c>
      <c r="J23" s="23">
        <f t="shared" si="5"/>
        <v>75590.644740000003</v>
      </c>
      <c r="K23" s="17">
        <f>VLOOKUP(C23,Kurzy!$A$2:$B$11,2,FALSE)</f>
        <v>20.632000000000001</v>
      </c>
      <c r="L23" s="21">
        <f t="shared" si="0"/>
        <v>87992.203949999996</v>
      </c>
      <c r="M23" s="21">
        <f t="shared" si="1"/>
        <v>100590.64474</v>
      </c>
    </row>
    <row r="24" spans="1:13" ht="15.75" x14ac:dyDescent="0.25">
      <c r="A24" s="2" t="s">
        <v>32</v>
      </c>
      <c r="B24" s="3">
        <v>0.43910199999999999</v>
      </c>
      <c r="C24" s="3" t="s">
        <v>8</v>
      </c>
      <c r="D24" s="3"/>
      <c r="E24" s="3"/>
      <c r="F24" s="4">
        <v>38718</v>
      </c>
      <c r="G24" s="1">
        <f t="shared" si="2"/>
        <v>2744.3874999999998</v>
      </c>
      <c r="H24" s="23">
        <f t="shared" si="3"/>
        <v>56622.202899999997</v>
      </c>
      <c r="I24" s="7">
        <f t="shared" si="4"/>
        <v>3293.2649999999999</v>
      </c>
      <c r="J24" s="23">
        <f t="shared" si="5"/>
        <v>67946.643479999999</v>
      </c>
      <c r="K24" s="17">
        <f>VLOOKUP(C24,Kurzy!$A$2:$B$11,2,FALSE)</f>
        <v>20.632000000000001</v>
      </c>
      <c r="L24" s="21">
        <f t="shared" si="0"/>
        <v>81622.202900000004</v>
      </c>
      <c r="M24" s="21">
        <f t="shared" si="1"/>
        <v>92946.643479999999</v>
      </c>
    </row>
    <row r="25" spans="1:13" ht="15.75" x14ac:dyDescent="0.25">
      <c r="A25" s="40" t="s">
        <v>33</v>
      </c>
      <c r="B25" s="3">
        <v>0.44055100000000003</v>
      </c>
      <c r="C25" s="3" t="s">
        <v>9</v>
      </c>
      <c r="D25" s="3"/>
      <c r="E25" s="3"/>
      <c r="F25" s="4">
        <v>45505</v>
      </c>
      <c r="G25" s="1">
        <f t="shared" si="2"/>
        <v>2753.4437500000004</v>
      </c>
      <c r="H25" s="23">
        <f t="shared" si="3"/>
        <v>66757.243718750018</v>
      </c>
      <c r="I25" s="7">
        <f t="shared" si="4"/>
        <v>3304.1325000000002</v>
      </c>
      <c r="J25" s="23">
        <f t="shared" si="5"/>
        <v>80108.69246250001</v>
      </c>
      <c r="K25" s="17">
        <f>VLOOKUP(C25,Kurzy!$A$2:$B$11,2,FALSE)</f>
        <v>24.245000000000001</v>
      </c>
      <c r="L25" s="21">
        <f t="shared" si="0"/>
        <v>91757.243718750018</v>
      </c>
      <c r="M25" s="21">
        <f t="shared" si="1"/>
        <v>105108.69246250001</v>
      </c>
    </row>
    <row r="26" spans="1:13" ht="15.75" x14ac:dyDescent="0.25">
      <c r="A26" s="2" t="s">
        <v>34</v>
      </c>
      <c r="B26" s="3">
        <v>0.49398999999999998</v>
      </c>
      <c r="C26" s="3" t="s">
        <v>8</v>
      </c>
      <c r="D26" s="3"/>
      <c r="E26" s="3"/>
      <c r="F26" s="4">
        <v>38718</v>
      </c>
      <c r="G26" s="1">
        <f t="shared" si="2"/>
        <v>3087.4375</v>
      </c>
      <c r="H26" s="23">
        <f t="shared" si="3"/>
        <v>63700.010500000004</v>
      </c>
      <c r="I26" s="7">
        <f t="shared" si="4"/>
        <v>3704.9249999999997</v>
      </c>
      <c r="J26" s="23">
        <f t="shared" si="5"/>
        <v>76440.012600000002</v>
      </c>
      <c r="K26" s="17">
        <f>VLOOKUP(C26,Kurzy!$A$2:$B$11,2,FALSE)</f>
        <v>20.632000000000001</v>
      </c>
      <c r="L26" s="21">
        <f t="shared" si="0"/>
        <v>88700.010500000004</v>
      </c>
      <c r="M26" s="21">
        <f t="shared" si="1"/>
        <v>101440.0126</v>
      </c>
    </row>
    <row r="27" spans="1:13" ht="15.75" x14ac:dyDescent="0.25">
      <c r="A27" s="5" t="s">
        <v>35</v>
      </c>
      <c r="B27" s="3">
        <v>0.60253100000000004</v>
      </c>
      <c r="C27" s="3" t="s">
        <v>8</v>
      </c>
      <c r="D27" s="3"/>
      <c r="E27" s="3"/>
      <c r="F27" s="4">
        <v>39722</v>
      </c>
      <c r="G27" s="1">
        <f t="shared" si="2"/>
        <v>3765.8187500000004</v>
      </c>
      <c r="H27" s="23">
        <f t="shared" si="3"/>
        <v>77696.37245000001</v>
      </c>
      <c r="I27" s="7">
        <f t="shared" si="4"/>
        <v>4518.9825000000001</v>
      </c>
      <c r="J27" s="23">
        <f t="shared" si="5"/>
        <v>93235.646940000006</v>
      </c>
      <c r="K27" s="17">
        <f>VLOOKUP(C27,Kurzy!$A$2:$B$11,2,FALSE)</f>
        <v>20.632000000000001</v>
      </c>
      <c r="L27" s="21">
        <f t="shared" si="0"/>
        <v>102696.37245000001</v>
      </c>
      <c r="M27" s="21">
        <f t="shared" si="1"/>
        <v>118235.64694000001</v>
      </c>
    </row>
    <row r="28" spans="1:13" ht="15.75" x14ac:dyDescent="0.25">
      <c r="A28" s="2" t="s">
        <v>36</v>
      </c>
      <c r="B28" s="3">
        <v>0.428452</v>
      </c>
      <c r="C28" s="3" t="s">
        <v>8</v>
      </c>
      <c r="D28" s="3"/>
      <c r="E28" s="3"/>
      <c r="F28" s="4">
        <v>38718</v>
      </c>
      <c r="G28" s="1">
        <f t="shared" si="2"/>
        <v>2677.8249999999998</v>
      </c>
      <c r="H28" s="23">
        <f t="shared" si="3"/>
        <v>55248.885399999999</v>
      </c>
      <c r="I28" s="7">
        <f t="shared" si="4"/>
        <v>3213.39</v>
      </c>
      <c r="J28" s="23">
        <f t="shared" si="5"/>
        <v>66298.662479999999</v>
      </c>
      <c r="K28" s="17">
        <f>VLOOKUP(C28,Kurzy!$A$2:$B$11,2,FALSE)</f>
        <v>20.632000000000001</v>
      </c>
      <c r="L28" s="21">
        <f t="shared" si="0"/>
        <v>80248.885399999999</v>
      </c>
      <c r="M28" s="21">
        <f t="shared" si="1"/>
        <v>91298.662479999999</v>
      </c>
    </row>
    <row r="29" spans="1:13" ht="15.75" x14ac:dyDescent="0.25">
      <c r="A29" s="5" t="s">
        <v>37</v>
      </c>
      <c r="B29" s="3">
        <v>0.49116199999999999</v>
      </c>
      <c r="C29" s="3" t="s">
        <v>9</v>
      </c>
      <c r="D29" s="3"/>
      <c r="E29" s="3"/>
      <c r="F29" s="4">
        <v>45992</v>
      </c>
      <c r="G29" s="1">
        <f t="shared" si="2"/>
        <v>3069.7624999999998</v>
      </c>
      <c r="H29" s="23">
        <f t="shared" si="3"/>
        <v>74426.391812500005</v>
      </c>
      <c r="I29" s="7">
        <f t="shared" si="4"/>
        <v>3683.7149999999997</v>
      </c>
      <c r="J29" s="23">
        <f t="shared" si="5"/>
        <v>89311.670174999992</v>
      </c>
      <c r="K29" s="17">
        <f>VLOOKUP(C29,Kurzy!$A$2:$B$11,2,FALSE)</f>
        <v>24.245000000000001</v>
      </c>
      <c r="L29" s="21">
        <f t="shared" si="0"/>
        <v>99426.391812500005</v>
      </c>
      <c r="M29" s="21">
        <f t="shared" si="1"/>
        <v>114311.67017499999</v>
      </c>
    </row>
    <row r="30" spans="1:13" ht="15.75" x14ac:dyDescent="0.25">
      <c r="A30" s="2" t="s">
        <v>38</v>
      </c>
      <c r="B30" s="3">
        <v>0.53790000000000004</v>
      </c>
      <c r="C30" s="3" t="s">
        <v>8</v>
      </c>
      <c r="D30" s="3"/>
      <c r="E30" s="3"/>
      <c r="F30" s="4">
        <v>38718</v>
      </c>
      <c r="G30" s="1">
        <f t="shared" si="2"/>
        <v>3361.8750000000005</v>
      </c>
      <c r="H30" s="23">
        <f t="shared" si="3"/>
        <v>69362.205000000016</v>
      </c>
      <c r="I30" s="7">
        <f t="shared" si="4"/>
        <v>4034.2500000000005</v>
      </c>
      <c r="J30" s="23">
        <f t="shared" si="5"/>
        <v>83234.646000000022</v>
      </c>
      <c r="K30" s="17">
        <f>VLOOKUP(C30,Kurzy!$A$2:$B$11,2,FALSE)</f>
        <v>20.632000000000001</v>
      </c>
      <c r="L30" s="21">
        <f t="shared" si="0"/>
        <v>94362.205000000016</v>
      </c>
      <c r="M30" s="21">
        <f t="shared" si="1"/>
        <v>108234.64600000002</v>
      </c>
    </row>
    <row r="31" spans="1:13" ht="15.75" x14ac:dyDescent="0.25">
      <c r="A31" s="2" t="s">
        <v>39</v>
      </c>
      <c r="B31" s="3">
        <v>0.51045700000000005</v>
      </c>
      <c r="C31" s="3" t="s">
        <v>8</v>
      </c>
      <c r="D31" s="3"/>
      <c r="E31" s="3"/>
      <c r="F31" s="4">
        <v>38718</v>
      </c>
      <c r="G31" s="1">
        <f t="shared" si="2"/>
        <v>3190.3562500000003</v>
      </c>
      <c r="H31" s="23">
        <f t="shared" si="3"/>
        <v>65823.430150000015</v>
      </c>
      <c r="I31" s="7">
        <f t="shared" si="4"/>
        <v>3828.4275000000002</v>
      </c>
      <c r="J31" s="23">
        <f t="shared" si="5"/>
        <v>78988.116180000012</v>
      </c>
      <c r="K31" s="17">
        <f>VLOOKUP(C31,Kurzy!$A$2:$B$11,2,FALSE)</f>
        <v>20.632000000000001</v>
      </c>
      <c r="L31" s="21">
        <f t="shared" si="0"/>
        <v>90823.430150000015</v>
      </c>
      <c r="M31" s="21">
        <f t="shared" si="1"/>
        <v>103988.11618000001</v>
      </c>
    </row>
    <row r="32" spans="1:13" ht="15.75" x14ac:dyDescent="0.25">
      <c r="A32" s="2" t="s">
        <v>40</v>
      </c>
      <c r="B32" s="3">
        <v>0.45038299999999998</v>
      </c>
      <c r="C32" s="3" t="s">
        <v>8</v>
      </c>
      <c r="D32" s="3"/>
      <c r="E32" s="3"/>
      <c r="F32" s="4">
        <v>38718</v>
      </c>
      <c r="G32" s="1">
        <f t="shared" si="2"/>
        <v>2814.8937499999997</v>
      </c>
      <c r="H32" s="23">
        <f t="shared" si="3"/>
        <v>58076.887849999999</v>
      </c>
      <c r="I32" s="7">
        <f t="shared" si="4"/>
        <v>3377.8724999999999</v>
      </c>
      <c r="J32" s="23">
        <f t="shared" si="5"/>
        <v>69692.265420000011</v>
      </c>
      <c r="K32" s="17">
        <f>VLOOKUP(C32,Kurzy!$A$2:$B$11,2,FALSE)</f>
        <v>20.632000000000001</v>
      </c>
      <c r="L32" s="21">
        <f t="shared" si="0"/>
        <v>83076.887849999999</v>
      </c>
      <c r="M32" s="21">
        <f t="shared" si="1"/>
        <v>94692.265420000011</v>
      </c>
    </row>
    <row r="33" spans="1:13" ht="15.75" x14ac:dyDescent="0.25">
      <c r="A33" s="2" t="s">
        <v>41</v>
      </c>
      <c r="B33" s="3">
        <v>0.56534399999999996</v>
      </c>
      <c r="C33" s="3" t="s">
        <v>8</v>
      </c>
      <c r="D33" s="3"/>
      <c r="E33" s="3"/>
      <c r="F33" s="4">
        <v>38718</v>
      </c>
      <c r="G33" s="1">
        <f t="shared" si="2"/>
        <v>3533.3999999999996</v>
      </c>
      <c r="H33" s="23">
        <f t="shared" si="3"/>
        <v>72901.108800000002</v>
      </c>
      <c r="I33" s="7">
        <f t="shared" si="4"/>
        <v>4240.08</v>
      </c>
      <c r="J33" s="23">
        <f t="shared" si="5"/>
        <v>87481.330560000002</v>
      </c>
      <c r="K33" s="17">
        <f>VLOOKUP(C33,Kurzy!$A$2:$B$11,2,FALSE)</f>
        <v>20.632000000000001</v>
      </c>
      <c r="L33" s="21">
        <f t="shared" si="0"/>
        <v>97901.108800000002</v>
      </c>
      <c r="M33" s="21">
        <f t="shared" si="1"/>
        <v>112481.33056</v>
      </c>
    </row>
    <row r="34" spans="1:13" ht="15.75" x14ac:dyDescent="0.25">
      <c r="A34" s="2" t="s">
        <v>42</v>
      </c>
      <c r="B34" s="3">
        <v>0.43482500000000002</v>
      </c>
      <c r="C34" s="3" t="s">
        <v>9</v>
      </c>
      <c r="D34" s="3"/>
      <c r="E34" s="3"/>
      <c r="F34" s="4">
        <v>39083</v>
      </c>
      <c r="G34" s="1">
        <f t="shared" si="2"/>
        <v>2717.65625</v>
      </c>
      <c r="H34" s="23">
        <f t="shared" si="3"/>
        <v>65889.575781250009</v>
      </c>
      <c r="I34" s="7">
        <f t="shared" si="4"/>
        <v>3261.1875</v>
      </c>
      <c r="J34" s="23">
        <f t="shared" si="5"/>
        <v>79067.490937499999</v>
      </c>
      <c r="K34" s="17">
        <f>VLOOKUP(C34,Kurzy!$A$2:$B$11,2,FALSE)</f>
        <v>24.245000000000001</v>
      </c>
      <c r="L34" s="21">
        <f t="shared" si="0"/>
        <v>90889.575781250009</v>
      </c>
      <c r="M34" s="21">
        <f t="shared" si="1"/>
        <v>104067.4909375</v>
      </c>
    </row>
    <row r="35" spans="1:13" ht="15.75" x14ac:dyDescent="0.25">
      <c r="A35" s="5" t="s">
        <v>43</v>
      </c>
      <c r="B35" s="3">
        <v>0.60338499999999995</v>
      </c>
      <c r="C35" s="3" t="s">
        <v>8</v>
      </c>
      <c r="D35" s="3" t="s">
        <v>9</v>
      </c>
      <c r="E35" s="3">
        <v>0.45682699999999998</v>
      </c>
      <c r="F35" s="4">
        <v>41061</v>
      </c>
      <c r="G35" s="1">
        <f t="shared" si="2"/>
        <v>3771.1562499999995</v>
      </c>
      <c r="H35" s="23">
        <f t="shared" si="3"/>
        <v>77806.495750000002</v>
      </c>
      <c r="I35" s="7">
        <f t="shared" si="4"/>
        <v>4525.3874999999998</v>
      </c>
      <c r="J35" s="23">
        <f t="shared" si="5"/>
        <v>93367.794900000008</v>
      </c>
      <c r="K35" s="17">
        <f>VLOOKUP(C35,Kurzy!$A$2:$B$11,2,FALSE)</f>
        <v>20.632000000000001</v>
      </c>
      <c r="L35" s="21">
        <f t="shared" si="0"/>
        <v>102806.49575</v>
      </c>
      <c r="M35" s="21">
        <f t="shared" si="1"/>
        <v>118367.79490000001</v>
      </c>
    </row>
    <row r="36" spans="1:13" ht="15.75" x14ac:dyDescent="0.25">
      <c r="A36" s="5" t="s">
        <v>44</v>
      </c>
      <c r="B36" s="3">
        <v>4.2419650000000004</v>
      </c>
      <c r="C36" s="3" t="s">
        <v>45</v>
      </c>
      <c r="D36" s="3"/>
      <c r="E36" s="3"/>
      <c r="F36" s="4">
        <v>43922</v>
      </c>
      <c r="G36" s="1">
        <f t="shared" si="2"/>
        <v>26512.281250000004</v>
      </c>
      <c r="H36" s="23">
        <f t="shared" si="3"/>
        <v>86058.86493750001</v>
      </c>
      <c r="I36" s="7">
        <f t="shared" si="4"/>
        <v>31814.737500000003</v>
      </c>
      <c r="J36" s="23">
        <f t="shared" si="5"/>
        <v>103270.637925</v>
      </c>
      <c r="K36" s="17">
        <f>VLOOKUP(C36,Kurzy!$A$2:$B$11,2,FALSE)</f>
        <v>3.246</v>
      </c>
      <c r="L36" s="21">
        <f t="shared" si="0"/>
        <v>111058.86493750001</v>
      </c>
      <c r="M36" s="21">
        <f t="shared" si="1"/>
        <v>128270.637925</v>
      </c>
    </row>
    <row r="37" spans="1:13" ht="15.75" x14ac:dyDescent="0.25">
      <c r="A37" s="2" t="s">
        <v>46</v>
      </c>
      <c r="B37" s="3">
        <v>0.45038299999999998</v>
      </c>
      <c r="C37" s="3" t="s">
        <v>8</v>
      </c>
      <c r="D37" s="3"/>
      <c r="E37" s="3"/>
      <c r="F37" s="4">
        <v>38718</v>
      </c>
      <c r="G37" s="1">
        <f t="shared" si="2"/>
        <v>2814.8937499999997</v>
      </c>
      <c r="H37" s="23">
        <f t="shared" si="3"/>
        <v>58076.887849999999</v>
      </c>
      <c r="I37" s="7">
        <f t="shared" si="4"/>
        <v>3377.8724999999999</v>
      </c>
      <c r="J37" s="23">
        <f t="shared" si="5"/>
        <v>69692.265420000011</v>
      </c>
      <c r="K37" s="17">
        <f>VLOOKUP(C37,Kurzy!$A$2:$B$11,2,FALSE)</f>
        <v>20.632000000000001</v>
      </c>
      <c r="L37" s="21">
        <f t="shared" si="0"/>
        <v>83076.887849999999</v>
      </c>
      <c r="M37" s="21">
        <f t="shared" si="1"/>
        <v>94692.265420000011</v>
      </c>
    </row>
    <row r="38" spans="1:13" ht="31.5" x14ac:dyDescent="0.25">
      <c r="A38" s="2" t="s">
        <v>47</v>
      </c>
      <c r="B38" s="3">
        <v>0.51594499999999999</v>
      </c>
      <c r="C38" s="3" t="s">
        <v>8</v>
      </c>
      <c r="D38" s="3"/>
      <c r="E38" s="3"/>
      <c r="F38" s="4">
        <v>38718</v>
      </c>
      <c r="G38" s="1">
        <f t="shared" si="2"/>
        <v>3224.65625</v>
      </c>
      <c r="H38" s="23">
        <f t="shared" si="3"/>
        <v>66531.10775000001</v>
      </c>
      <c r="I38" s="7">
        <f t="shared" si="4"/>
        <v>3869.5875000000001</v>
      </c>
      <c r="J38" s="23">
        <f t="shared" si="5"/>
        <v>79837.329300000012</v>
      </c>
      <c r="K38" s="17">
        <f>VLOOKUP(C38,Kurzy!$A$2:$B$11,2,FALSE)</f>
        <v>20.632000000000001</v>
      </c>
      <c r="L38" s="21">
        <f t="shared" si="0"/>
        <v>91531.10775000001</v>
      </c>
      <c r="M38" s="21">
        <f t="shared" si="1"/>
        <v>104837.32930000001</v>
      </c>
    </row>
    <row r="39" spans="1:13" ht="15.75" x14ac:dyDescent="0.25">
      <c r="A39" s="2" t="s">
        <v>48</v>
      </c>
      <c r="B39" s="3">
        <v>0.532412</v>
      </c>
      <c r="C39" s="3" t="s">
        <v>8</v>
      </c>
      <c r="D39" s="3"/>
      <c r="E39" s="3"/>
      <c r="F39" s="4">
        <v>38718</v>
      </c>
      <c r="G39" s="1">
        <f t="shared" si="2"/>
        <v>3327.5749999999998</v>
      </c>
      <c r="H39" s="23">
        <f t="shared" si="3"/>
        <v>68654.527400000006</v>
      </c>
      <c r="I39" s="7">
        <f t="shared" si="4"/>
        <v>3993.09</v>
      </c>
      <c r="J39" s="23">
        <f t="shared" si="5"/>
        <v>82385.432880000008</v>
      </c>
      <c r="K39" s="17">
        <f>VLOOKUP(C39,Kurzy!$A$2:$B$11,2,FALSE)</f>
        <v>20.632000000000001</v>
      </c>
      <c r="L39" s="21">
        <f t="shared" si="0"/>
        <v>93654.527400000006</v>
      </c>
      <c r="M39" s="21">
        <f t="shared" si="1"/>
        <v>107385.43288000001</v>
      </c>
    </row>
    <row r="40" spans="1:13" ht="15.75" x14ac:dyDescent="0.25">
      <c r="A40" s="2" t="s">
        <v>49</v>
      </c>
      <c r="B40" s="3">
        <v>0.514185</v>
      </c>
      <c r="C40" s="3" t="s">
        <v>8</v>
      </c>
      <c r="D40" s="3" t="s">
        <v>9</v>
      </c>
      <c r="E40" s="3">
        <v>0.47149999999999997</v>
      </c>
      <c r="F40" s="4">
        <v>45017</v>
      </c>
      <c r="G40" s="1">
        <f t="shared" si="2"/>
        <v>3213.65625</v>
      </c>
      <c r="H40" s="23">
        <f t="shared" si="3"/>
        <v>66304.155750000005</v>
      </c>
      <c r="I40" s="7">
        <f t="shared" si="4"/>
        <v>3856.3874999999998</v>
      </c>
      <c r="J40" s="23">
        <f t="shared" si="5"/>
        <v>79564.986900000004</v>
      </c>
      <c r="K40" s="17">
        <f>VLOOKUP(C40,Kurzy!$A$2:$B$11,2,FALSE)</f>
        <v>20.632000000000001</v>
      </c>
      <c r="L40" s="21">
        <f t="shared" si="0"/>
        <v>91304.155750000005</v>
      </c>
      <c r="M40" s="21">
        <f t="shared" si="1"/>
        <v>104564.9869</v>
      </c>
    </row>
    <row r="41" spans="1:13" ht="15.75" x14ac:dyDescent="0.25">
      <c r="A41" s="2" t="s">
        <v>50</v>
      </c>
      <c r="B41" s="3">
        <v>0.45007999999999998</v>
      </c>
      <c r="C41" s="3" t="s">
        <v>8</v>
      </c>
      <c r="D41" s="3"/>
      <c r="E41" s="3"/>
      <c r="F41" s="4">
        <v>38718</v>
      </c>
      <c r="G41" s="1">
        <f t="shared" si="2"/>
        <v>2813</v>
      </c>
      <c r="H41" s="23">
        <f t="shared" si="3"/>
        <v>58037.816000000006</v>
      </c>
      <c r="I41" s="7">
        <f t="shared" si="4"/>
        <v>3375.6</v>
      </c>
      <c r="J41" s="23">
        <f t="shared" si="5"/>
        <v>69645.379199999996</v>
      </c>
      <c r="K41" s="17">
        <f>VLOOKUP(C41,Kurzy!$A$2:$B$11,2,FALSE)</f>
        <v>20.632000000000001</v>
      </c>
      <c r="L41" s="21">
        <f t="shared" si="0"/>
        <v>83037.816000000006</v>
      </c>
      <c r="M41" s="21">
        <f t="shared" si="1"/>
        <v>94645.379199999996</v>
      </c>
    </row>
    <row r="42" spans="1:13" ht="15.75" x14ac:dyDescent="0.25">
      <c r="A42" s="2" t="s">
        <v>51</v>
      </c>
      <c r="B42" s="3">
        <v>0.48301300000000003</v>
      </c>
      <c r="C42" s="3" t="s">
        <v>8</v>
      </c>
      <c r="D42" s="3"/>
      <c r="E42" s="3"/>
      <c r="F42" s="4">
        <v>38718</v>
      </c>
      <c r="G42" s="1">
        <f t="shared" si="2"/>
        <v>3018.8312500000002</v>
      </c>
      <c r="H42" s="23">
        <f t="shared" si="3"/>
        <v>62284.526350000007</v>
      </c>
      <c r="I42" s="7">
        <f t="shared" si="4"/>
        <v>3622.5975000000003</v>
      </c>
      <c r="J42" s="23">
        <f t="shared" si="5"/>
        <v>74741.431620000018</v>
      </c>
      <c r="K42" s="17">
        <f>VLOOKUP(C42,Kurzy!$A$2:$B$11,2,FALSE)</f>
        <v>20.632000000000001</v>
      </c>
      <c r="L42" s="21">
        <f t="shared" si="0"/>
        <v>87284.52635</v>
      </c>
      <c r="M42" s="21">
        <f t="shared" si="1"/>
        <v>99741.431620000018</v>
      </c>
    </row>
    <row r="43" spans="1:13" ht="15.75" x14ac:dyDescent="0.25">
      <c r="A43" s="5" t="s">
        <v>52</v>
      </c>
      <c r="B43" s="3">
        <v>0.48813400000000001</v>
      </c>
      <c r="C43" s="3" t="s">
        <v>9</v>
      </c>
      <c r="D43" s="3"/>
      <c r="E43" s="3"/>
      <c r="F43" s="4">
        <v>43983</v>
      </c>
      <c r="G43" s="1">
        <f t="shared" si="2"/>
        <v>3050.8375000000001</v>
      </c>
      <c r="H43" s="23">
        <f t="shared" si="3"/>
        <v>73967.555187500009</v>
      </c>
      <c r="I43" s="7">
        <f t="shared" si="4"/>
        <v>3661.0050000000001</v>
      </c>
      <c r="J43" s="23">
        <f t="shared" si="5"/>
        <v>88761.066225000002</v>
      </c>
      <c r="K43" s="17">
        <f>VLOOKUP(C43,Kurzy!$A$2:$B$11,2,FALSE)</f>
        <v>24.245000000000001</v>
      </c>
      <c r="L43" s="21">
        <f t="shared" si="0"/>
        <v>98967.555187500009</v>
      </c>
      <c r="M43" s="21">
        <f t="shared" si="1"/>
        <v>113761.066225</v>
      </c>
    </row>
    <row r="44" spans="1:13" ht="15.75" x14ac:dyDescent="0.25">
      <c r="A44" s="2" t="s">
        <v>53</v>
      </c>
      <c r="B44" s="3">
        <v>0.54530500000000004</v>
      </c>
      <c r="C44" s="3" t="s">
        <v>8</v>
      </c>
      <c r="D44" s="3" t="s">
        <v>9</v>
      </c>
      <c r="E44" s="3">
        <v>0.51027100000000003</v>
      </c>
      <c r="F44" s="4">
        <v>45047</v>
      </c>
      <c r="G44" s="1">
        <f t="shared" si="2"/>
        <v>3408.1562500000005</v>
      </c>
      <c r="H44" s="23">
        <f t="shared" si="3"/>
        <v>70317.079750000019</v>
      </c>
      <c r="I44" s="7">
        <f t="shared" si="4"/>
        <v>4089.7875000000004</v>
      </c>
      <c r="J44" s="23">
        <f t="shared" si="5"/>
        <v>84380.495700000014</v>
      </c>
      <c r="K44" s="17">
        <f>VLOOKUP(C44,Kurzy!$A$2:$B$11,2,FALSE)</f>
        <v>20.632000000000001</v>
      </c>
      <c r="L44" s="21">
        <f t="shared" si="0"/>
        <v>95317.079750000019</v>
      </c>
      <c r="M44" s="21">
        <f t="shared" si="1"/>
        <v>109380.49570000001</v>
      </c>
    </row>
    <row r="45" spans="1:13" ht="15.75" x14ac:dyDescent="0.25">
      <c r="A45" s="2" t="s">
        <v>54</v>
      </c>
      <c r="B45" s="3">
        <v>0.54166800000000004</v>
      </c>
      <c r="C45" s="3" t="s">
        <v>8</v>
      </c>
      <c r="D45" s="3" t="s">
        <v>9</v>
      </c>
      <c r="E45" s="3">
        <v>0.47527200000000003</v>
      </c>
      <c r="F45" s="4">
        <v>43497</v>
      </c>
      <c r="G45" s="1">
        <f t="shared" si="2"/>
        <v>3385.4250000000002</v>
      </c>
      <c r="H45" s="23">
        <f t="shared" si="3"/>
        <v>69848.088600000003</v>
      </c>
      <c r="I45" s="7">
        <f t="shared" si="4"/>
        <v>4062.51</v>
      </c>
      <c r="J45" s="23">
        <f t="shared" si="5"/>
        <v>83817.706320000012</v>
      </c>
      <c r="K45" s="17">
        <f>VLOOKUP(C45,Kurzy!$A$2:$B$11,2,FALSE)</f>
        <v>20.632000000000001</v>
      </c>
      <c r="L45" s="21">
        <f t="shared" si="0"/>
        <v>94848.088600000003</v>
      </c>
      <c r="M45" s="21">
        <f t="shared" si="1"/>
        <v>108817.70632000001</v>
      </c>
    </row>
    <row r="46" spans="1:13" ht="15.75" x14ac:dyDescent="0.25">
      <c r="A46" s="5" t="s">
        <v>55</v>
      </c>
      <c r="B46" s="3">
        <v>0.49077599999999999</v>
      </c>
      <c r="C46" s="3" t="s">
        <v>9</v>
      </c>
      <c r="D46" s="3"/>
      <c r="E46" s="3"/>
      <c r="F46" s="4">
        <v>45261</v>
      </c>
      <c r="G46" s="1">
        <f t="shared" si="2"/>
        <v>3067.35</v>
      </c>
      <c r="H46" s="23">
        <f t="shared" si="3"/>
        <v>74367.900750000001</v>
      </c>
      <c r="I46" s="7">
        <f t="shared" si="4"/>
        <v>3680.8199999999997</v>
      </c>
      <c r="J46" s="23">
        <f t="shared" si="5"/>
        <v>89241.480899999995</v>
      </c>
      <c r="K46" s="17">
        <f>VLOOKUP(C46,Kurzy!$A$2:$B$11,2,FALSE)</f>
        <v>24.245000000000001</v>
      </c>
      <c r="L46" s="21">
        <f t="shared" si="0"/>
        <v>99367.900750000001</v>
      </c>
      <c r="M46" s="21">
        <f t="shared" si="1"/>
        <v>114241.4809</v>
      </c>
    </row>
    <row r="47" spans="1:13" ht="15.75" x14ac:dyDescent="0.25">
      <c r="A47" s="5" t="s">
        <v>56</v>
      </c>
      <c r="B47" s="3">
        <v>0.47888900000000001</v>
      </c>
      <c r="C47" s="3" t="s">
        <v>9</v>
      </c>
      <c r="D47" s="3"/>
      <c r="E47" s="3"/>
      <c r="F47" s="4">
        <v>45292</v>
      </c>
      <c r="G47" s="1">
        <f t="shared" si="2"/>
        <v>2993.0562500000001</v>
      </c>
      <c r="H47" s="23">
        <f t="shared" si="3"/>
        <v>72566.648781249998</v>
      </c>
      <c r="I47" s="7">
        <f>B47*7500</f>
        <v>3591.6675</v>
      </c>
      <c r="J47" s="23">
        <f t="shared" si="5"/>
        <v>87079.978537500006</v>
      </c>
      <c r="K47" s="17">
        <f>VLOOKUP(C47,Kurzy!$A$2:$B$11,2,FALSE)</f>
        <v>24.245000000000001</v>
      </c>
      <c r="L47" s="21">
        <f t="shared" si="0"/>
        <v>97566.648781249998</v>
      </c>
      <c r="M47" s="21">
        <f t="shared" si="1"/>
        <v>112079.97853750001</v>
      </c>
    </row>
    <row r="48" spans="1:13" ht="15.75" x14ac:dyDescent="0.25">
      <c r="A48" s="2" t="s">
        <v>57</v>
      </c>
      <c r="B48" s="3">
        <v>0.419962</v>
      </c>
      <c r="C48" s="3" t="s">
        <v>9</v>
      </c>
      <c r="D48" s="3"/>
      <c r="E48" s="3"/>
      <c r="F48" s="4">
        <v>38718</v>
      </c>
      <c r="G48" s="1">
        <f t="shared" si="2"/>
        <v>2624.7624999999998</v>
      </c>
      <c r="H48" s="23">
        <f t="shared" si="3"/>
        <v>63637.366812499997</v>
      </c>
      <c r="I48" s="7">
        <f t="shared" si="4"/>
        <v>3149.7150000000001</v>
      </c>
      <c r="J48" s="23">
        <f t="shared" si="5"/>
        <v>76364.840175000005</v>
      </c>
      <c r="K48" s="17">
        <f>VLOOKUP(C48,Kurzy!$A$2:$B$11,2,FALSE)</f>
        <v>24.245000000000001</v>
      </c>
      <c r="L48" s="21">
        <f t="shared" si="0"/>
        <v>88637.366812499997</v>
      </c>
      <c r="M48" s="21">
        <f t="shared" si="1"/>
        <v>101364.840175</v>
      </c>
    </row>
    <row r="49" spans="1:13" ht="15.75" x14ac:dyDescent="0.25">
      <c r="A49" s="2" t="s">
        <v>58</v>
      </c>
      <c r="B49" s="3">
        <v>0.40246399999999999</v>
      </c>
      <c r="C49" s="3" t="s">
        <v>9</v>
      </c>
      <c r="D49" s="3"/>
      <c r="E49" s="3"/>
      <c r="F49" s="4">
        <v>38718</v>
      </c>
      <c r="G49" s="1">
        <f t="shared" si="2"/>
        <v>2515.4</v>
      </c>
      <c r="H49" s="23">
        <f t="shared" si="3"/>
        <v>60985.873000000007</v>
      </c>
      <c r="I49" s="7">
        <f t="shared" si="4"/>
        <v>3018.48</v>
      </c>
      <c r="J49" s="23">
        <f t="shared" si="5"/>
        <v>73183.047600000005</v>
      </c>
      <c r="K49" s="17">
        <f>VLOOKUP(C49,Kurzy!$A$2:$B$11,2,FALSE)</f>
        <v>24.245000000000001</v>
      </c>
      <c r="L49" s="21">
        <f t="shared" si="0"/>
        <v>85985.873000000007</v>
      </c>
      <c r="M49" s="21">
        <f t="shared" si="1"/>
        <v>98183.047600000005</v>
      </c>
    </row>
    <row r="50" spans="1:13" ht="15.75" x14ac:dyDescent="0.25">
      <c r="A50" s="2" t="s">
        <v>59</v>
      </c>
      <c r="B50" s="3">
        <v>0.48592200000000002</v>
      </c>
      <c r="C50" s="3" t="s">
        <v>8</v>
      </c>
      <c r="D50" s="3" t="s">
        <v>9</v>
      </c>
      <c r="E50" s="3">
        <v>0.44678200000000001</v>
      </c>
      <c r="F50" s="4">
        <v>45292</v>
      </c>
      <c r="G50" s="1">
        <f t="shared" si="2"/>
        <v>3037.0125000000003</v>
      </c>
      <c r="H50" s="23">
        <f t="shared" si="3"/>
        <v>62659.64190000001</v>
      </c>
      <c r="I50" s="7">
        <f t="shared" si="4"/>
        <v>3644.415</v>
      </c>
      <c r="J50" s="23">
        <f t="shared" si="5"/>
        <v>75191.57028</v>
      </c>
      <c r="K50" s="17">
        <f>VLOOKUP(C50,Kurzy!$A$2:$B$11,2,FALSE)</f>
        <v>20.632000000000001</v>
      </c>
      <c r="L50" s="21">
        <f t="shared" si="0"/>
        <v>87659.641900000017</v>
      </c>
      <c r="M50" s="21">
        <f t="shared" si="1"/>
        <v>100191.57028</v>
      </c>
    </row>
    <row r="51" spans="1:13" ht="15.75" x14ac:dyDescent="0.25">
      <c r="A51" s="2" t="s">
        <v>60</v>
      </c>
      <c r="B51" s="3">
        <v>0.40311900000000001</v>
      </c>
      <c r="C51" s="3" t="s">
        <v>9</v>
      </c>
      <c r="D51" s="3"/>
      <c r="E51" s="3"/>
      <c r="F51" s="4">
        <v>38718</v>
      </c>
      <c r="G51" s="1">
        <f t="shared" si="2"/>
        <v>2519.4937500000001</v>
      </c>
      <c r="H51" s="23">
        <f t="shared" si="3"/>
        <v>61085.125968750006</v>
      </c>
      <c r="I51" s="7">
        <f t="shared" si="4"/>
        <v>3023.3924999999999</v>
      </c>
      <c r="J51" s="23">
        <f t="shared" si="5"/>
        <v>73302.151162499998</v>
      </c>
      <c r="K51" s="17">
        <f>VLOOKUP(C51,Kurzy!$A$2:$B$11,2,FALSE)</f>
        <v>24.245000000000001</v>
      </c>
      <c r="L51" s="21">
        <f t="shared" si="0"/>
        <v>86085.125968750013</v>
      </c>
      <c r="M51" s="21">
        <f t="shared" si="1"/>
        <v>98302.151162499998</v>
      </c>
    </row>
    <row r="52" spans="1:13" ht="15.75" x14ac:dyDescent="0.25">
      <c r="A52" s="2" t="s">
        <v>61</v>
      </c>
      <c r="B52" s="3">
        <v>0.45038299999999998</v>
      </c>
      <c r="C52" s="3" t="s">
        <v>8</v>
      </c>
      <c r="D52" s="3"/>
      <c r="E52" s="3"/>
      <c r="F52" s="4">
        <v>38718</v>
      </c>
      <c r="G52" s="1">
        <f t="shared" si="2"/>
        <v>2814.8937499999997</v>
      </c>
      <c r="H52" s="23">
        <f t="shared" si="3"/>
        <v>58076.887849999999</v>
      </c>
      <c r="I52" s="7">
        <f t="shared" si="4"/>
        <v>3377.8724999999999</v>
      </c>
      <c r="J52" s="23">
        <f t="shared" si="5"/>
        <v>69692.265420000011</v>
      </c>
      <c r="K52" s="17">
        <f>VLOOKUP(C52,Kurzy!$A$2:$B$11,2,FALSE)</f>
        <v>20.632000000000001</v>
      </c>
      <c r="L52" s="21">
        <f t="shared" si="0"/>
        <v>83076.887849999999</v>
      </c>
      <c r="M52" s="21">
        <f t="shared" si="1"/>
        <v>94692.265420000011</v>
      </c>
    </row>
    <row r="53" spans="1:13" ht="15.75" x14ac:dyDescent="0.25">
      <c r="A53" s="2" t="s">
        <v>62</v>
      </c>
      <c r="B53" s="3">
        <v>0.47945300000000002</v>
      </c>
      <c r="C53" s="3" t="s">
        <v>8</v>
      </c>
      <c r="D53" s="3" t="s">
        <v>9</v>
      </c>
      <c r="E53" s="3">
        <v>0.45527200000000001</v>
      </c>
      <c r="F53" s="4">
        <v>45231</v>
      </c>
      <c r="G53" s="1">
        <f t="shared" si="2"/>
        <v>2996.5812500000002</v>
      </c>
      <c r="H53" s="23">
        <f t="shared" si="3"/>
        <v>61825.464350000009</v>
      </c>
      <c r="I53" s="7">
        <f t="shared" si="4"/>
        <v>3595.8975</v>
      </c>
      <c r="J53" s="23">
        <f t="shared" si="5"/>
        <v>74190.557220000002</v>
      </c>
      <c r="K53" s="17">
        <f>VLOOKUP(C53,Kurzy!$A$2:$B$11,2,FALSE)</f>
        <v>20.632000000000001</v>
      </c>
      <c r="L53" s="21">
        <f t="shared" si="0"/>
        <v>86825.464350000009</v>
      </c>
      <c r="M53" s="21">
        <f t="shared" si="1"/>
        <v>99190.557220000002</v>
      </c>
    </row>
    <row r="54" spans="1:13" ht="15.75" x14ac:dyDescent="0.25">
      <c r="A54" s="2" t="s">
        <v>63</v>
      </c>
      <c r="B54" s="3">
        <v>0.45038299999999998</v>
      </c>
      <c r="C54" s="3" t="s">
        <v>8</v>
      </c>
      <c r="D54" s="3"/>
      <c r="E54" s="3"/>
      <c r="F54" s="4">
        <v>38718</v>
      </c>
      <c r="G54" s="1">
        <f t="shared" si="2"/>
        <v>2814.8937499999997</v>
      </c>
      <c r="H54" s="23">
        <f t="shared" si="3"/>
        <v>58076.887849999999</v>
      </c>
      <c r="I54" s="7">
        <f t="shared" si="4"/>
        <v>3377.8724999999999</v>
      </c>
      <c r="J54" s="23">
        <f t="shared" si="5"/>
        <v>69692.265420000011</v>
      </c>
      <c r="K54" s="17">
        <f>VLOOKUP(C54,Kurzy!$A$2:$B$11,2,FALSE)</f>
        <v>20.632000000000001</v>
      </c>
      <c r="L54" s="21">
        <f t="shared" si="0"/>
        <v>83076.887849999999</v>
      </c>
      <c r="M54" s="21">
        <f t="shared" si="1"/>
        <v>94692.265420000011</v>
      </c>
    </row>
    <row r="55" spans="1:13" ht="15.75" x14ac:dyDescent="0.25">
      <c r="A55" s="2" t="s">
        <v>64</v>
      </c>
      <c r="B55" s="3">
        <v>0.46654600000000002</v>
      </c>
      <c r="C55" s="3" t="s">
        <v>8</v>
      </c>
      <c r="D55" s="3"/>
      <c r="E55" s="3"/>
      <c r="F55" s="4">
        <v>38718</v>
      </c>
      <c r="G55" s="1">
        <f t="shared" si="2"/>
        <v>2915.9124999999999</v>
      </c>
      <c r="H55" s="23">
        <f t="shared" si="3"/>
        <v>60161.106700000004</v>
      </c>
      <c r="I55" s="7">
        <f t="shared" si="4"/>
        <v>3499.0950000000003</v>
      </c>
      <c r="J55" s="23">
        <f t="shared" si="5"/>
        <v>72193.328040000008</v>
      </c>
      <c r="K55" s="17">
        <f>VLOOKUP(C55,Kurzy!$A$2:$B$11,2,FALSE)</f>
        <v>20.632000000000001</v>
      </c>
      <c r="L55" s="21">
        <f t="shared" si="0"/>
        <v>85161.106700000004</v>
      </c>
      <c r="M55" s="21">
        <f t="shared" si="1"/>
        <v>97193.328040000008</v>
      </c>
    </row>
    <row r="56" spans="1:13" ht="15.75" x14ac:dyDescent="0.25">
      <c r="A56" s="2" t="s">
        <v>65</v>
      </c>
      <c r="B56" s="3">
        <v>0.363093</v>
      </c>
      <c r="C56" s="3" t="s">
        <v>9</v>
      </c>
      <c r="D56" s="3"/>
      <c r="E56" s="3"/>
      <c r="F56" s="4">
        <v>38718</v>
      </c>
      <c r="G56" s="1">
        <f t="shared" si="2"/>
        <v>2269.3312500000002</v>
      </c>
      <c r="H56" s="23">
        <f t="shared" si="3"/>
        <v>55019.936156250005</v>
      </c>
      <c r="I56" s="7">
        <f t="shared" si="4"/>
        <v>2723.1975000000002</v>
      </c>
      <c r="J56" s="23">
        <f t="shared" si="5"/>
        <v>66023.923387500006</v>
      </c>
      <c r="K56" s="17">
        <f>VLOOKUP(C56,Kurzy!$A$2:$B$11,2,FALSE)</f>
        <v>24.245000000000001</v>
      </c>
      <c r="L56" s="21">
        <f t="shared" si="0"/>
        <v>80019.936156250013</v>
      </c>
      <c r="M56" s="21">
        <f t="shared" si="1"/>
        <v>91023.923387500006</v>
      </c>
    </row>
    <row r="57" spans="1:13" ht="15.75" x14ac:dyDescent="0.25">
      <c r="A57" s="2" t="s">
        <v>66</v>
      </c>
      <c r="B57" s="3">
        <v>0.52494300000000005</v>
      </c>
      <c r="C57" s="3" t="s">
        <v>9</v>
      </c>
      <c r="D57" s="3"/>
      <c r="E57" s="3"/>
      <c r="F57" s="4">
        <v>38718</v>
      </c>
      <c r="G57" s="1">
        <f t="shared" si="2"/>
        <v>3280.8937500000002</v>
      </c>
      <c r="H57" s="23">
        <f t="shared" si="3"/>
        <v>79545.26896875001</v>
      </c>
      <c r="I57" s="7">
        <f t="shared" si="4"/>
        <v>3937.0725000000002</v>
      </c>
      <c r="J57" s="23">
        <f t="shared" si="5"/>
        <v>95454.322762500015</v>
      </c>
      <c r="K57" s="17">
        <f>VLOOKUP(C57,Kurzy!$A$2:$B$11,2,FALSE)</f>
        <v>24.245000000000001</v>
      </c>
      <c r="L57" s="21">
        <f t="shared" si="0"/>
        <v>104545.26896875001</v>
      </c>
      <c r="M57" s="21">
        <f t="shared" si="1"/>
        <v>120454.32276250001</v>
      </c>
    </row>
    <row r="58" spans="1:13" ht="15.75" x14ac:dyDescent="0.25">
      <c r="A58" s="2" t="s">
        <v>67</v>
      </c>
      <c r="B58" s="3">
        <v>0.49947900000000001</v>
      </c>
      <c r="C58" s="3" t="s">
        <v>8</v>
      </c>
      <c r="D58" s="3"/>
      <c r="E58" s="3"/>
      <c r="F58" s="4">
        <v>38718</v>
      </c>
      <c r="G58" s="1">
        <f t="shared" si="2"/>
        <v>3121.7437500000001</v>
      </c>
      <c r="H58" s="23">
        <f t="shared" si="3"/>
        <v>64407.817050000005</v>
      </c>
      <c r="I58" s="7">
        <f t="shared" si="4"/>
        <v>3746.0925000000002</v>
      </c>
      <c r="J58" s="23">
        <f t="shared" si="5"/>
        <v>77289.380460000015</v>
      </c>
      <c r="K58" s="17">
        <f>VLOOKUP(C58,Kurzy!$A$2:$B$11,2,FALSE)</f>
        <v>20.632000000000001</v>
      </c>
      <c r="L58" s="21">
        <f t="shared" si="0"/>
        <v>89407.817050000012</v>
      </c>
      <c r="M58" s="21">
        <f t="shared" si="1"/>
        <v>102289.38046000001</v>
      </c>
    </row>
    <row r="59" spans="1:13" ht="15.75" x14ac:dyDescent="0.25">
      <c r="A59" s="2" t="s">
        <v>68</v>
      </c>
      <c r="B59" s="3">
        <v>0.50496799999999997</v>
      </c>
      <c r="C59" s="3" t="s">
        <v>8</v>
      </c>
      <c r="D59" s="3"/>
      <c r="E59" s="3"/>
      <c r="F59" s="4">
        <v>38718</v>
      </c>
      <c r="G59" s="1">
        <f t="shared" si="2"/>
        <v>3156.0499999999997</v>
      </c>
      <c r="H59" s="23">
        <f t="shared" si="3"/>
        <v>65115.623599999999</v>
      </c>
      <c r="I59" s="7">
        <f t="shared" si="4"/>
        <v>3787.2599999999998</v>
      </c>
      <c r="J59" s="23">
        <f t="shared" si="5"/>
        <v>78138.748319999999</v>
      </c>
      <c r="K59" s="17">
        <f>VLOOKUP(C59,Kurzy!$A$2:$B$11,2,FALSE)</f>
        <v>20.632000000000001</v>
      </c>
      <c r="L59" s="21">
        <f t="shared" si="0"/>
        <v>90115.623599999992</v>
      </c>
      <c r="M59" s="21">
        <f t="shared" si="1"/>
        <v>103138.74832</v>
      </c>
    </row>
    <row r="60" spans="1:13" ht="15.75" x14ac:dyDescent="0.25">
      <c r="A60" s="2" t="s">
        <v>69</v>
      </c>
      <c r="B60" s="3">
        <v>0.48301300000000003</v>
      </c>
      <c r="C60" s="3" t="s">
        <v>8</v>
      </c>
      <c r="D60" s="3"/>
      <c r="E60" s="3"/>
      <c r="F60" s="4">
        <v>38718</v>
      </c>
      <c r="G60" s="1">
        <f t="shared" si="2"/>
        <v>3018.8312500000002</v>
      </c>
      <c r="H60" s="23">
        <f t="shared" si="3"/>
        <v>62284.526350000007</v>
      </c>
      <c r="I60" s="7">
        <f t="shared" si="4"/>
        <v>3622.5975000000003</v>
      </c>
      <c r="J60" s="23">
        <f t="shared" si="5"/>
        <v>74741.431620000018</v>
      </c>
      <c r="K60" s="17">
        <f>VLOOKUP(C60,Kurzy!$A$2:$B$11,2,FALSE)</f>
        <v>20.632000000000001</v>
      </c>
      <c r="L60" s="21">
        <f t="shared" si="0"/>
        <v>87284.52635</v>
      </c>
      <c r="M60" s="21">
        <f t="shared" si="1"/>
        <v>99741.431620000018</v>
      </c>
    </row>
    <row r="61" spans="1:13" ht="15.75" x14ac:dyDescent="0.25">
      <c r="A61" s="5" t="s">
        <v>70</v>
      </c>
      <c r="B61" s="3">
        <v>0.50780899999999995</v>
      </c>
      <c r="C61" s="3" t="s">
        <v>8</v>
      </c>
      <c r="D61" s="3" t="s">
        <v>9</v>
      </c>
      <c r="E61" s="3">
        <v>0.45504499999999998</v>
      </c>
      <c r="F61" s="4">
        <v>42217</v>
      </c>
      <c r="G61" s="1">
        <f t="shared" si="2"/>
        <v>3173.8062499999996</v>
      </c>
      <c r="H61" s="23">
        <f t="shared" si="3"/>
        <v>65481.970549999998</v>
      </c>
      <c r="I61" s="7">
        <f t="shared" si="4"/>
        <v>3808.5674999999997</v>
      </c>
      <c r="J61" s="23">
        <f t="shared" si="5"/>
        <v>78578.364659999992</v>
      </c>
      <c r="K61" s="17">
        <f>VLOOKUP(C61,Kurzy!$A$2:$B$11,2,FALSE)</f>
        <v>20.632000000000001</v>
      </c>
      <c r="L61" s="21">
        <f t="shared" si="0"/>
        <v>90481.970549999998</v>
      </c>
      <c r="M61" s="21">
        <f t="shared" si="1"/>
        <v>103578.36465999999</v>
      </c>
    </row>
    <row r="62" spans="1:13" ht="15.75" x14ac:dyDescent="0.25">
      <c r="A62" s="5" t="s">
        <v>71</v>
      </c>
      <c r="B62" s="3">
        <v>0.51205900000000004</v>
      </c>
      <c r="C62" s="3" t="s">
        <v>8</v>
      </c>
      <c r="D62" s="3"/>
      <c r="E62" s="3"/>
      <c r="F62" s="4">
        <v>39600</v>
      </c>
      <c r="G62" s="1">
        <f t="shared" si="2"/>
        <v>3200.3687500000001</v>
      </c>
      <c r="H62" s="23">
        <f t="shared" si="3"/>
        <v>66030.008050000004</v>
      </c>
      <c r="I62" s="7">
        <f t="shared" si="4"/>
        <v>3840.4425000000001</v>
      </c>
      <c r="J62" s="23">
        <f t="shared" si="5"/>
        <v>79236.009660000011</v>
      </c>
      <c r="K62" s="17">
        <f>VLOOKUP(C62,Kurzy!$A$2:$B$11,2,FALSE)</f>
        <v>20.632000000000001</v>
      </c>
      <c r="L62" s="21">
        <f t="shared" si="0"/>
        <v>91030.008050000004</v>
      </c>
      <c r="M62" s="21">
        <f t="shared" si="1"/>
        <v>104236.00966000001</v>
      </c>
    </row>
    <row r="63" spans="1:13" ht="15.75" x14ac:dyDescent="0.25">
      <c r="A63" s="5" t="s">
        <v>72</v>
      </c>
      <c r="B63" s="3">
        <v>0.43426599999999999</v>
      </c>
      <c r="C63" s="3" t="s">
        <v>9</v>
      </c>
      <c r="D63" s="3"/>
      <c r="E63" s="3"/>
      <c r="F63" s="4">
        <v>42705</v>
      </c>
      <c r="G63" s="1">
        <f t="shared" si="2"/>
        <v>2714.1624999999999</v>
      </c>
      <c r="H63" s="23">
        <f t="shared" si="3"/>
        <v>65804.869812499994</v>
      </c>
      <c r="I63" s="7">
        <f t="shared" si="4"/>
        <v>3256.9949999999999</v>
      </c>
      <c r="J63" s="23">
        <f t="shared" si="5"/>
        <v>78965.843775000001</v>
      </c>
      <c r="K63" s="17">
        <f>VLOOKUP(C63,Kurzy!$A$2:$B$11,2,FALSE)</f>
        <v>24.245000000000001</v>
      </c>
      <c r="L63" s="21">
        <f t="shared" si="0"/>
        <v>90804.869812499994</v>
      </c>
      <c r="M63" s="21">
        <f t="shared" si="1"/>
        <v>103965.843775</v>
      </c>
    </row>
    <row r="64" spans="1:13" ht="15.75" x14ac:dyDescent="0.25">
      <c r="A64" s="5" t="s">
        <v>73</v>
      </c>
      <c r="B64" s="3">
        <v>0.464009</v>
      </c>
      <c r="C64" s="3" t="s">
        <v>8</v>
      </c>
      <c r="D64" s="3" t="s">
        <v>9</v>
      </c>
      <c r="E64" s="3">
        <v>0.42515799999999998</v>
      </c>
      <c r="F64" s="4">
        <v>42887</v>
      </c>
      <c r="G64" s="1">
        <f t="shared" si="2"/>
        <v>2900.0562500000001</v>
      </c>
      <c r="H64" s="23">
        <f t="shared" si="3"/>
        <v>59833.960550000003</v>
      </c>
      <c r="I64" s="7">
        <f t="shared" si="4"/>
        <v>3480.0675000000001</v>
      </c>
      <c r="J64" s="23">
        <f t="shared" si="5"/>
        <v>71800.752660000013</v>
      </c>
      <c r="K64" s="17">
        <f>VLOOKUP(C64,Kurzy!$A$2:$B$11,2,FALSE)</f>
        <v>20.632000000000001</v>
      </c>
      <c r="L64" s="21">
        <f t="shared" si="0"/>
        <v>84833.960550000003</v>
      </c>
      <c r="M64" s="21">
        <f t="shared" si="1"/>
        <v>96800.752660000013</v>
      </c>
    </row>
    <row r="65" spans="1:13" ht="15.75" x14ac:dyDescent="0.25">
      <c r="A65" s="2" t="s">
        <v>74</v>
      </c>
      <c r="B65" s="3">
        <v>0.53023500000000001</v>
      </c>
      <c r="C65" s="3" t="s">
        <v>8</v>
      </c>
      <c r="D65" s="3" t="s">
        <v>9</v>
      </c>
      <c r="E65" s="3">
        <v>0.46795700000000001</v>
      </c>
      <c r="F65" s="4">
        <v>42644</v>
      </c>
      <c r="G65" s="1">
        <f t="shared" si="2"/>
        <v>3313.96875</v>
      </c>
      <c r="H65" s="23">
        <f t="shared" si="3"/>
        <v>68373.803250000012</v>
      </c>
      <c r="I65" s="7">
        <f t="shared" si="4"/>
        <v>3976.7625000000003</v>
      </c>
      <c r="J65" s="23">
        <f t="shared" si="5"/>
        <v>82048.563900000008</v>
      </c>
      <c r="K65" s="17">
        <f>VLOOKUP(C65,Kurzy!$A$2:$B$11,2,FALSE)</f>
        <v>20.632000000000001</v>
      </c>
      <c r="L65" s="21">
        <f t="shared" si="0"/>
        <v>93373.803250000012</v>
      </c>
      <c r="M65" s="21">
        <f t="shared" si="1"/>
        <v>107048.56390000001</v>
      </c>
    </row>
    <row r="66" spans="1:13" ht="15.75" x14ac:dyDescent="0.25">
      <c r="A66" s="2" t="s">
        <v>75</v>
      </c>
      <c r="B66" s="3">
        <v>0.48231499999999999</v>
      </c>
      <c r="C66" s="3" t="s">
        <v>8</v>
      </c>
      <c r="D66" s="3" t="s">
        <v>9</v>
      </c>
      <c r="E66" s="3">
        <v>0.45132800000000001</v>
      </c>
      <c r="F66" s="4">
        <v>45047</v>
      </c>
      <c r="G66" s="1">
        <f t="shared" si="2"/>
        <v>3014.46875</v>
      </c>
      <c r="H66" s="23">
        <f t="shared" si="3"/>
        <v>62194.519250000005</v>
      </c>
      <c r="I66" s="7">
        <f t="shared" si="4"/>
        <v>3617.3624999999997</v>
      </c>
      <c r="J66" s="23">
        <f t="shared" si="5"/>
        <v>74633.4231</v>
      </c>
      <c r="K66" s="17">
        <f>VLOOKUP(C66,Kurzy!$A$2:$B$11,2,FALSE)</f>
        <v>20.632000000000001</v>
      </c>
      <c r="L66" s="21">
        <f t="shared" si="0"/>
        <v>87194.519250000012</v>
      </c>
      <c r="M66" s="21">
        <f t="shared" si="1"/>
        <v>99633.4231</v>
      </c>
    </row>
    <row r="67" spans="1:13" ht="15.75" x14ac:dyDescent="0.25">
      <c r="A67" s="2" t="s">
        <v>76</v>
      </c>
      <c r="B67" s="3">
        <v>0.50354100000000002</v>
      </c>
      <c r="C67" s="3" t="s">
        <v>8</v>
      </c>
      <c r="D67" s="3" t="s">
        <v>9</v>
      </c>
      <c r="E67" s="3">
        <v>0.45929500000000001</v>
      </c>
      <c r="F67" s="4">
        <v>45108</v>
      </c>
      <c r="G67" s="1">
        <f t="shared" ref="G67:G130" si="6">B67*6250</f>
        <v>3147.1312499999999</v>
      </c>
      <c r="H67" s="23">
        <f t="shared" ref="H67:H130" si="7">G67*K67</f>
        <v>64931.611950000006</v>
      </c>
      <c r="I67" s="7">
        <f t="shared" ref="I67:I130" si="8">B67*7500</f>
        <v>3776.5575000000003</v>
      </c>
      <c r="J67" s="23">
        <f t="shared" ref="J67:J130" si="9">I67*K67</f>
        <v>77917.934340000007</v>
      </c>
      <c r="K67" s="17">
        <f>VLOOKUP(C67,Kurzy!$A$2:$B$11,2,FALSE)</f>
        <v>20.632000000000001</v>
      </c>
      <c r="L67" s="21">
        <f t="shared" ref="L67:L130" si="10">H67+25000</f>
        <v>89931.611950000006</v>
      </c>
      <c r="M67" s="21">
        <f t="shared" ref="M67:M130" si="11">J67+25000</f>
        <v>102917.93434000001</v>
      </c>
    </row>
    <row r="68" spans="1:13" ht="15.75" x14ac:dyDescent="0.25">
      <c r="A68" s="5" t="s">
        <v>77</v>
      </c>
      <c r="B68" s="3">
        <v>0.44131799999999999</v>
      </c>
      <c r="C68" s="3" t="s">
        <v>9</v>
      </c>
      <c r="D68" s="3"/>
      <c r="E68" s="3"/>
      <c r="F68" s="4">
        <v>38718</v>
      </c>
      <c r="G68" s="1">
        <f>B68*6250</f>
        <v>2758.2374999999997</v>
      </c>
      <c r="H68" s="23">
        <f t="shared" si="7"/>
        <v>66873.468187499995</v>
      </c>
      <c r="I68" s="7">
        <f t="shared" si="8"/>
        <v>3309.8849999999998</v>
      </c>
      <c r="J68" s="23">
        <f t="shared" si="9"/>
        <v>80248.161825000003</v>
      </c>
      <c r="K68" s="17">
        <f>VLOOKUP(C68,Kurzy!$A$2:$B$11,2,FALSE)</f>
        <v>24.245000000000001</v>
      </c>
      <c r="L68" s="21">
        <f t="shared" si="10"/>
        <v>91873.468187499995</v>
      </c>
      <c r="M68" s="21">
        <f t="shared" si="11"/>
        <v>105248.161825</v>
      </c>
    </row>
    <row r="69" spans="1:13" ht="15.75" x14ac:dyDescent="0.25">
      <c r="A69" s="5" t="s">
        <v>78</v>
      </c>
      <c r="B69" s="3">
        <v>0.52976699999999999</v>
      </c>
      <c r="C69" s="3" t="s">
        <v>9</v>
      </c>
      <c r="D69" s="3"/>
      <c r="E69" s="3"/>
      <c r="F69" s="4">
        <v>38718</v>
      </c>
      <c r="G69" s="1">
        <f t="shared" si="6"/>
        <v>3311.0437499999998</v>
      </c>
      <c r="H69" s="23">
        <f t="shared" si="7"/>
        <v>80276.255718750006</v>
      </c>
      <c r="I69" s="7">
        <f t="shared" si="8"/>
        <v>3973.2525000000001</v>
      </c>
      <c r="J69" s="23">
        <f t="shared" si="9"/>
        <v>96331.506862499999</v>
      </c>
      <c r="K69" s="17">
        <f>VLOOKUP(C69,Kurzy!$A$2:$B$11,2,FALSE)</f>
        <v>24.245000000000001</v>
      </c>
      <c r="L69" s="21">
        <f t="shared" si="10"/>
        <v>105276.25571875001</v>
      </c>
      <c r="M69" s="21">
        <f t="shared" si="11"/>
        <v>121331.5068625</v>
      </c>
    </row>
    <row r="70" spans="1:13" ht="15.75" x14ac:dyDescent="0.25">
      <c r="A70" s="5" t="s">
        <v>79</v>
      </c>
      <c r="B70" s="3">
        <v>0.46367999999999998</v>
      </c>
      <c r="C70" s="3" t="s">
        <v>9</v>
      </c>
      <c r="D70" s="3"/>
      <c r="E70" s="3"/>
      <c r="F70" s="4">
        <v>45992</v>
      </c>
      <c r="G70" s="1">
        <f t="shared" si="6"/>
        <v>2898</v>
      </c>
      <c r="H70" s="23">
        <f t="shared" si="7"/>
        <v>70262.010000000009</v>
      </c>
      <c r="I70" s="7">
        <f t="shared" si="8"/>
        <v>3477.6</v>
      </c>
      <c r="J70" s="23">
        <f t="shared" si="9"/>
        <v>84314.411999999997</v>
      </c>
      <c r="K70" s="17">
        <f>VLOOKUP(C70,Kurzy!$A$2:$B$11,2,FALSE)</f>
        <v>24.245000000000001</v>
      </c>
      <c r="L70" s="21">
        <f t="shared" si="10"/>
        <v>95262.010000000009</v>
      </c>
      <c r="M70" s="21">
        <f t="shared" si="11"/>
        <v>109314.412</v>
      </c>
    </row>
    <row r="71" spans="1:13" ht="15.75" x14ac:dyDescent="0.25">
      <c r="A71" s="5" t="s">
        <v>80</v>
      </c>
      <c r="B71" s="3">
        <v>0.62796399999999997</v>
      </c>
      <c r="C71" s="3" t="s">
        <v>8</v>
      </c>
      <c r="D71" s="3"/>
      <c r="E71" s="3"/>
      <c r="F71" s="4">
        <v>43040</v>
      </c>
      <c r="G71" s="1">
        <f t="shared" si="6"/>
        <v>3924.7749999999996</v>
      </c>
      <c r="H71" s="23">
        <f t="shared" si="7"/>
        <v>80975.957800000004</v>
      </c>
      <c r="I71" s="7">
        <f t="shared" si="8"/>
        <v>4709.7299999999996</v>
      </c>
      <c r="J71" s="23">
        <f t="shared" si="9"/>
        <v>97171.149359999996</v>
      </c>
      <c r="K71" s="17">
        <f>VLOOKUP(C71,Kurzy!$A$2:$B$11,2,FALSE)</f>
        <v>20.632000000000001</v>
      </c>
      <c r="L71" s="21">
        <f t="shared" si="10"/>
        <v>105975.9578</v>
      </c>
      <c r="M71" s="21">
        <f t="shared" si="11"/>
        <v>122171.14936</v>
      </c>
    </row>
    <row r="72" spans="1:13" ht="15.75" x14ac:dyDescent="0.25">
      <c r="A72" s="2" t="s">
        <v>81</v>
      </c>
      <c r="B72" s="3">
        <v>0.51045700000000005</v>
      </c>
      <c r="C72" s="3" t="s">
        <v>8</v>
      </c>
      <c r="D72" s="3"/>
      <c r="E72" s="3"/>
      <c r="F72" s="4">
        <v>38718</v>
      </c>
      <c r="G72" s="1">
        <f t="shared" si="6"/>
        <v>3190.3562500000003</v>
      </c>
      <c r="H72" s="23">
        <f t="shared" si="7"/>
        <v>65823.430150000015</v>
      </c>
      <c r="I72" s="7">
        <f t="shared" si="8"/>
        <v>3828.4275000000002</v>
      </c>
      <c r="J72" s="23">
        <f t="shared" si="9"/>
        <v>78988.116180000012</v>
      </c>
      <c r="K72" s="17">
        <f>VLOOKUP(C72,Kurzy!$A$2:$B$11,2,FALSE)</f>
        <v>20.632000000000001</v>
      </c>
      <c r="L72" s="21">
        <f t="shared" si="10"/>
        <v>90823.430150000015</v>
      </c>
      <c r="M72" s="21">
        <f t="shared" si="11"/>
        <v>103988.11618000001</v>
      </c>
    </row>
    <row r="73" spans="1:13" ht="15.75" x14ac:dyDescent="0.25">
      <c r="A73" s="5" t="s">
        <v>82</v>
      </c>
      <c r="B73" s="3">
        <v>76.177206999999996</v>
      </c>
      <c r="C73" s="3" t="s">
        <v>83</v>
      </c>
      <c r="D73" s="3"/>
      <c r="E73" s="3"/>
      <c r="F73" s="4">
        <v>38718</v>
      </c>
      <c r="G73" s="1">
        <f>B73*6250</f>
        <v>476107.54374999995</v>
      </c>
      <c r="H73" s="23">
        <f t="shared" si="7"/>
        <v>62708.124587312494</v>
      </c>
      <c r="I73" s="7">
        <f t="shared" si="8"/>
        <v>571329.05249999999</v>
      </c>
      <c r="J73" s="23">
        <f t="shared" si="9"/>
        <v>75249.749504774998</v>
      </c>
      <c r="K73" s="17">
        <f>VLOOKUP(C73,Kurzy!$A$2:$B$11,2,FALSE)</f>
        <v>0.13170999999999999</v>
      </c>
      <c r="L73" s="21">
        <f t="shared" si="10"/>
        <v>87708.124587312486</v>
      </c>
      <c r="M73" s="21">
        <f t="shared" si="11"/>
        <v>100249.749504775</v>
      </c>
    </row>
    <row r="74" spans="1:13" ht="15.75" x14ac:dyDescent="0.25">
      <c r="A74" s="2" t="s">
        <v>84</v>
      </c>
      <c r="B74" s="3">
        <v>0.46086199999999999</v>
      </c>
      <c r="C74" s="3" t="s">
        <v>8</v>
      </c>
      <c r="D74" s="3" t="s">
        <v>9</v>
      </c>
      <c r="E74" s="3">
        <v>0.35192800000000002</v>
      </c>
      <c r="F74" s="4">
        <v>39783</v>
      </c>
      <c r="G74" s="1">
        <f t="shared" si="6"/>
        <v>2880.3874999999998</v>
      </c>
      <c r="H74" s="23">
        <f t="shared" si="7"/>
        <v>59428.154900000001</v>
      </c>
      <c r="I74" s="7">
        <f t="shared" si="8"/>
        <v>3456.4650000000001</v>
      </c>
      <c r="J74" s="23">
        <f t="shared" si="9"/>
        <v>71313.78588000001</v>
      </c>
      <c r="K74" s="17">
        <f>VLOOKUP(C74,Kurzy!$A$2:$B$11,2,FALSE)</f>
        <v>20.632000000000001</v>
      </c>
      <c r="L74" s="21">
        <f t="shared" si="10"/>
        <v>84428.154899999994</v>
      </c>
      <c r="M74" s="21">
        <f t="shared" si="11"/>
        <v>96313.78588000001</v>
      </c>
    </row>
    <row r="75" spans="1:13" ht="15.75" x14ac:dyDescent="0.25">
      <c r="A75" s="2" t="s">
        <v>85</v>
      </c>
      <c r="B75" s="3">
        <v>0.52683400000000002</v>
      </c>
      <c r="C75" s="3" t="s">
        <v>8</v>
      </c>
      <c r="D75" s="3" t="s">
        <v>9</v>
      </c>
      <c r="E75" s="3">
        <v>0.473742</v>
      </c>
      <c r="F75" s="4">
        <v>43952</v>
      </c>
      <c r="G75" s="1">
        <f t="shared" si="6"/>
        <v>3292.7125000000001</v>
      </c>
      <c r="H75" s="23">
        <f t="shared" si="7"/>
        <v>67935.244300000006</v>
      </c>
      <c r="I75" s="7">
        <f t="shared" si="8"/>
        <v>3951.2550000000001</v>
      </c>
      <c r="J75" s="23">
        <f t="shared" si="9"/>
        <v>81522.293160000001</v>
      </c>
      <c r="K75" s="17">
        <f>VLOOKUP(C75,Kurzy!$A$2:$B$11,2,FALSE)</f>
        <v>20.632000000000001</v>
      </c>
      <c r="L75" s="21">
        <f t="shared" si="10"/>
        <v>92935.244300000006</v>
      </c>
      <c r="M75" s="21">
        <f t="shared" si="11"/>
        <v>106522.29316</v>
      </c>
    </row>
    <row r="76" spans="1:13" ht="15.75" x14ac:dyDescent="0.25">
      <c r="A76" s="2" t="s">
        <v>86</v>
      </c>
      <c r="B76" s="3">
        <v>0.47839900000000002</v>
      </c>
      <c r="C76" s="3" t="s">
        <v>8</v>
      </c>
      <c r="D76" s="3" t="s">
        <v>9</v>
      </c>
      <c r="E76" s="3">
        <v>0.44748100000000002</v>
      </c>
      <c r="F76" s="4">
        <v>45139</v>
      </c>
      <c r="G76" s="1">
        <f t="shared" si="6"/>
        <v>2989.9937500000001</v>
      </c>
      <c r="H76" s="23">
        <f t="shared" si="7"/>
        <v>61689.551050000009</v>
      </c>
      <c r="I76" s="7">
        <f t="shared" si="8"/>
        <v>3587.9925000000003</v>
      </c>
      <c r="J76" s="23">
        <f t="shared" si="9"/>
        <v>74027.461260000011</v>
      </c>
      <c r="K76" s="17">
        <f>VLOOKUP(C76,Kurzy!$A$2:$B$11,2,FALSE)</f>
        <v>20.632000000000001</v>
      </c>
      <c r="L76" s="21">
        <f t="shared" si="10"/>
        <v>86689.551050000009</v>
      </c>
      <c r="M76" s="21">
        <f t="shared" si="11"/>
        <v>99027.461260000011</v>
      </c>
    </row>
    <row r="77" spans="1:13" ht="15.75" x14ac:dyDescent="0.25">
      <c r="A77" s="2" t="s">
        <v>87</v>
      </c>
      <c r="B77" s="3">
        <v>0.51045700000000005</v>
      </c>
      <c r="C77" s="3" t="s">
        <v>8</v>
      </c>
      <c r="D77" s="3"/>
      <c r="E77" s="3"/>
      <c r="F77" s="4">
        <v>38718</v>
      </c>
      <c r="G77" s="1">
        <f t="shared" si="6"/>
        <v>3190.3562500000003</v>
      </c>
      <c r="H77" s="23">
        <f t="shared" si="7"/>
        <v>65823.430150000015</v>
      </c>
      <c r="I77" s="7">
        <f t="shared" si="8"/>
        <v>3828.4275000000002</v>
      </c>
      <c r="J77" s="23">
        <f t="shared" si="9"/>
        <v>78988.116180000012</v>
      </c>
      <c r="K77" s="17">
        <f>VLOOKUP(C77,Kurzy!$A$2:$B$11,2,FALSE)</f>
        <v>20.632000000000001</v>
      </c>
      <c r="L77" s="21">
        <f t="shared" si="10"/>
        <v>90823.430150000015</v>
      </c>
      <c r="M77" s="21">
        <f t="shared" si="11"/>
        <v>103988.11618000001</v>
      </c>
    </row>
    <row r="78" spans="1:13" ht="15.75" x14ac:dyDescent="0.25">
      <c r="A78" s="2" t="s">
        <v>88</v>
      </c>
      <c r="B78" s="3">
        <v>0.455569</v>
      </c>
      <c r="C78" s="3" t="s">
        <v>8</v>
      </c>
      <c r="D78" s="3"/>
      <c r="E78" s="3"/>
      <c r="F78" s="4">
        <v>38718</v>
      </c>
      <c r="G78" s="1">
        <f t="shared" si="6"/>
        <v>2847.3062500000001</v>
      </c>
      <c r="H78" s="23">
        <f t="shared" si="7"/>
        <v>58745.622550000007</v>
      </c>
      <c r="I78" s="7">
        <f t="shared" si="8"/>
        <v>3416.7674999999999</v>
      </c>
      <c r="J78" s="23">
        <f t="shared" si="9"/>
        <v>70494.747060000009</v>
      </c>
      <c r="K78" s="17">
        <f>VLOOKUP(C78,Kurzy!$A$2:$B$11,2,FALSE)</f>
        <v>20.632000000000001</v>
      </c>
      <c r="L78" s="21">
        <f t="shared" si="10"/>
        <v>83745.62255</v>
      </c>
      <c r="M78" s="21">
        <f t="shared" si="11"/>
        <v>95494.747060000009</v>
      </c>
    </row>
    <row r="79" spans="1:13" ht="15.75" x14ac:dyDescent="0.25">
      <c r="A79" s="2" t="s">
        <v>89</v>
      </c>
      <c r="B79" s="3">
        <v>0.52692300000000003</v>
      </c>
      <c r="C79" s="3" t="s">
        <v>8</v>
      </c>
      <c r="D79" s="3"/>
      <c r="E79" s="3"/>
      <c r="F79" s="4">
        <v>38718</v>
      </c>
      <c r="G79" s="1">
        <f t="shared" si="6"/>
        <v>3293.2687500000002</v>
      </c>
      <c r="H79" s="23">
        <f t="shared" si="7"/>
        <v>67946.720850000012</v>
      </c>
      <c r="I79" s="7">
        <f t="shared" si="8"/>
        <v>3951.9225000000001</v>
      </c>
      <c r="J79" s="23">
        <f t="shared" si="9"/>
        <v>81536.065020000009</v>
      </c>
      <c r="K79" s="17">
        <f>VLOOKUP(C79,Kurzy!$A$2:$B$11,2,FALSE)</f>
        <v>20.632000000000001</v>
      </c>
      <c r="L79" s="21">
        <f t="shared" si="10"/>
        <v>92946.720850000012</v>
      </c>
      <c r="M79" s="21">
        <f t="shared" si="11"/>
        <v>106536.06502000001</v>
      </c>
    </row>
    <row r="80" spans="1:13" ht="15.75" x14ac:dyDescent="0.25">
      <c r="A80" s="5" t="s">
        <v>90</v>
      </c>
      <c r="B80" s="3">
        <v>0.72318300000000002</v>
      </c>
      <c r="C80" s="3" t="s">
        <v>91</v>
      </c>
      <c r="D80" s="3"/>
      <c r="E80" s="3"/>
      <c r="F80" s="4">
        <v>45505</v>
      </c>
      <c r="G80" s="1">
        <f t="shared" si="6"/>
        <v>4519.8937500000002</v>
      </c>
      <c r="H80" s="23">
        <f>G80*K80</f>
        <v>68110.278918750002</v>
      </c>
      <c r="I80" s="7">
        <f t="shared" si="8"/>
        <v>5423.8725000000004</v>
      </c>
      <c r="J80" s="23">
        <f t="shared" si="9"/>
        <v>81732.334702500011</v>
      </c>
      <c r="K80" s="17">
        <f>VLOOKUP(C80,Kurzy!$A$2:$B$11,2,FALSE)</f>
        <v>15.069000000000001</v>
      </c>
      <c r="L80" s="21">
        <f t="shared" si="10"/>
        <v>93110.278918750002</v>
      </c>
      <c r="M80" s="21">
        <f t="shared" si="11"/>
        <v>106732.33470250001</v>
      </c>
    </row>
    <row r="81" spans="1:13" ht="15.75" x14ac:dyDescent="0.25">
      <c r="A81" s="2" t="s">
        <v>92</v>
      </c>
      <c r="B81" s="3">
        <v>0.39808900000000003</v>
      </c>
      <c r="C81" s="3" t="s">
        <v>9</v>
      </c>
      <c r="D81" s="3"/>
      <c r="E81" s="3"/>
      <c r="F81" s="4">
        <v>38718</v>
      </c>
      <c r="G81" s="1">
        <f t="shared" si="6"/>
        <v>2488.0562500000001</v>
      </c>
      <c r="H81" s="23">
        <f t="shared" si="7"/>
        <v>60322.923781250007</v>
      </c>
      <c r="I81" s="7">
        <f t="shared" si="8"/>
        <v>2985.6675</v>
      </c>
      <c r="J81" s="23">
        <f t="shared" si="9"/>
        <v>72387.508537500005</v>
      </c>
      <c r="K81" s="17">
        <f>VLOOKUP(C81,Kurzy!$A$2:$B$11,2,FALSE)</f>
        <v>24.245000000000001</v>
      </c>
      <c r="L81" s="21">
        <f t="shared" si="10"/>
        <v>85322.923781250007</v>
      </c>
      <c r="M81" s="21">
        <f t="shared" si="11"/>
        <v>97387.508537500005</v>
      </c>
    </row>
    <row r="82" spans="1:13" ht="15.75" x14ac:dyDescent="0.25">
      <c r="A82" s="2" t="s">
        <v>93</v>
      </c>
      <c r="B82" s="3">
        <v>0.52854000000000001</v>
      </c>
      <c r="C82" s="3" t="s">
        <v>8</v>
      </c>
      <c r="D82" s="3"/>
      <c r="E82" s="3"/>
      <c r="F82" s="4">
        <v>44621</v>
      </c>
      <c r="G82" s="1">
        <f t="shared" si="6"/>
        <v>3303.375</v>
      </c>
      <c r="H82" s="23">
        <f t="shared" si="7"/>
        <v>68155.233000000007</v>
      </c>
      <c r="I82" s="7">
        <f t="shared" si="8"/>
        <v>3964.05</v>
      </c>
      <c r="J82" s="23">
        <f t="shared" si="9"/>
        <v>81786.279600000009</v>
      </c>
      <c r="K82" s="17">
        <f>VLOOKUP(C82,Kurzy!$A$2:$B$11,2,FALSE)</f>
        <v>20.632000000000001</v>
      </c>
      <c r="L82" s="21">
        <f t="shared" si="10"/>
        <v>93155.233000000007</v>
      </c>
      <c r="M82" s="21">
        <f t="shared" si="11"/>
        <v>106786.27960000001</v>
      </c>
    </row>
    <row r="83" spans="1:13" ht="15.75" x14ac:dyDescent="0.25">
      <c r="A83" s="2" t="s">
        <v>94</v>
      </c>
      <c r="B83" s="3">
        <v>0.49736399999999997</v>
      </c>
      <c r="C83" s="3" t="s">
        <v>8</v>
      </c>
      <c r="D83" s="3" t="s">
        <v>9</v>
      </c>
      <c r="E83" s="3">
        <v>0.45385599999999998</v>
      </c>
      <c r="F83" s="4">
        <v>45323</v>
      </c>
      <c r="G83" s="1">
        <f t="shared" si="6"/>
        <v>3108.5249999999996</v>
      </c>
      <c r="H83" s="23">
        <f t="shared" si="7"/>
        <v>64135.087799999994</v>
      </c>
      <c r="I83" s="7">
        <f t="shared" si="8"/>
        <v>3730.23</v>
      </c>
      <c r="J83" s="23">
        <f t="shared" si="9"/>
        <v>76962.105360000001</v>
      </c>
      <c r="K83" s="17">
        <f>VLOOKUP(C83,Kurzy!$A$2:$B$11,2,FALSE)</f>
        <v>20.632000000000001</v>
      </c>
      <c r="L83" s="21">
        <f t="shared" si="10"/>
        <v>89135.087799999994</v>
      </c>
      <c r="M83" s="21">
        <f t="shared" si="11"/>
        <v>101962.10536</v>
      </c>
    </row>
    <row r="84" spans="1:13" ht="15.75" x14ac:dyDescent="0.25">
      <c r="A84" s="2" t="s">
        <v>95</v>
      </c>
      <c r="B84" s="3">
        <v>0.513683</v>
      </c>
      <c r="C84" s="3" t="s">
        <v>8</v>
      </c>
      <c r="D84" s="3" t="s">
        <v>9</v>
      </c>
      <c r="E84" s="3">
        <v>0.46030799999999999</v>
      </c>
      <c r="F84" s="4">
        <v>42309</v>
      </c>
      <c r="G84" s="1">
        <f t="shared" si="6"/>
        <v>3210.5187500000002</v>
      </c>
      <c r="H84" s="23">
        <f t="shared" si="7"/>
        <v>66239.422850000003</v>
      </c>
      <c r="I84" s="7">
        <f t="shared" si="8"/>
        <v>3852.6224999999999</v>
      </c>
      <c r="J84" s="23">
        <f t="shared" si="9"/>
        <v>79487.307419999997</v>
      </c>
      <c r="K84" s="17">
        <f>VLOOKUP(C84,Kurzy!$A$2:$B$11,2,FALSE)</f>
        <v>20.632000000000001</v>
      </c>
      <c r="L84" s="21">
        <f t="shared" si="10"/>
        <v>91239.422850000003</v>
      </c>
      <c r="M84" s="21">
        <f t="shared" si="11"/>
        <v>104487.30742</v>
      </c>
    </row>
    <row r="85" spans="1:13" ht="15.75" x14ac:dyDescent="0.25">
      <c r="A85" s="2" t="s">
        <v>96</v>
      </c>
      <c r="B85" s="3">
        <v>0.47459000000000001</v>
      </c>
      <c r="C85" s="3" t="s">
        <v>8</v>
      </c>
      <c r="D85" s="3"/>
      <c r="E85" s="3"/>
      <c r="F85" s="4">
        <v>39600</v>
      </c>
      <c r="G85" s="1">
        <f t="shared" si="6"/>
        <v>2966.1875</v>
      </c>
      <c r="H85" s="23">
        <f t="shared" si="7"/>
        <v>61198.380500000007</v>
      </c>
      <c r="I85" s="7">
        <f t="shared" si="8"/>
        <v>3559.4250000000002</v>
      </c>
      <c r="J85" s="23">
        <f t="shared" si="9"/>
        <v>73438.056600000011</v>
      </c>
      <c r="K85" s="17">
        <f>VLOOKUP(C85,Kurzy!$A$2:$B$11,2,FALSE)</f>
        <v>20.632000000000001</v>
      </c>
      <c r="L85" s="21">
        <f t="shared" si="10"/>
        <v>86198.380499999999</v>
      </c>
      <c r="M85" s="21">
        <f t="shared" si="11"/>
        <v>98438.056600000011</v>
      </c>
    </row>
    <row r="86" spans="1:13" ht="15.75" x14ac:dyDescent="0.25">
      <c r="A86" s="2" t="s">
        <v>97</v>
      </c>
      <c r="B86" s="3">
        <v>0.54887799999999998</v>
      </c>
      <c r="C86" s="3" t="s">
        <v>8</v>
      </c>
      <c r="D86" s="3"/>
      <c r="E86" s="3"/>
      <c r="F86" s="4">
        <v>38718</v>
      </c>
      <c r="G86" s="1">
        <f t="shared" si="6"/>
        <v>3430.4874999999997</v>
      </c>
      <c r="H86" s="23">
        <f t="shared" si="7"/>
        <v>70777.818100000004</v>
      </c>
      <c r="I86" s="7">
        <f t="shared" si="8"/>
        <v>4116.585</v>
      </c>
      <c r="J86" s="23">
        <f t="shared" si="9"/>
        <v>84933.381720000005</v>
      </c>
      <c r="K86" s="17">
        <f>VLOOKUP(C86,Kurzy!$A$2:$B$11,2,FALSE)</f>
        <v>20.632000000000001</v>
      </c>
      <c r="L86" s="21">
        <f t="shared" si="10"/>
        <v>95777.818100000004</v>
      </c>
      <c r="M86" s="21">
        <f t="shared" si="11"/>
        <v>109933.38172</v>
      </c>
    </row>
    <row r="87" spans="1:13" ht="31.5" x14ac:dyDescent="0.25">
      <c r="A87" s="2" t="s">
        <v>98</v>
      </c>
      <c r="B87" s="3">
        <v>0.58181099999999997</v>
      </c>
      <c r="C87" s="3" t="s">
        <v>8</v>
      </c>
      <c r="D87" s="3"/>
      <c r="E87" s="3"/>
      <c r="F87" s="4">
        <v>38718</v>
      </c>
      <c r="G87" s="1">
        <f t="shared" si="6"/>
        <v>3636.3187499999999</v>
      </c>
      <c r="H87" s="23">
        <f t="shared" si="7"/>
        <v>75024.528449999998</v>
      </c>
      <c r="I87" s="7">
        <f t="shared" si="8"/>
        <v>4363.5824999999995</v>
      </c>
      <c r="J87" s="23">
        <f t="shared" si="9"/>
        <v>90029.434139999998</v>
      </c>
      <c r="K87" s="17">
        <f>VLOOKUP(C87,Kurzy!$A$2:$B$11,2,FALSE)</f>
        <v>20.632000000000001</v>
      </c>
      <c r="L87" s="21">
        <f t="shared" si="10"/>
        <v>100024.52845</v>
      </c>
      <c r="M87" s="21">
        <f t="shared" si="11"/>
        <v>115029.43414</v>
      </c>
    </row>
    <row r="88" spans="1:13" ht="31.5" x14ac:dyDescent="0.25">
      <c r="A88" s="2" t="s">
        <v>99</v>
      </c>
      <c r="B88" s="3">
        <v>0.54393800000000003</v>
      </c>
      <c r="C88" s="3" t="s">
        <v>8</v>
      </c>
      <c r="D88" s="3"/>
      <c r="E88" s="3"/>
      <c r="F88" s="4">
        <v>45108</v>
      </c>
      <c r="G88" s="1">
        <f t="shared" si="6"/>
        <v>3399.6125000000002</v>
      </c>
      <c r="H88" s="23">
        <f t="shared" si="7"/>
        <v>70140.805100000012</v>
      </c>
      <c r="I88" s="7">
        <f t="shared" si="8"/>
        <v>4079.5350000000003</v>
      </c>
      <c r="J88" s="23">
        <f t="shared" si="9"/>
        <v>84168.966120000012</v>
      </c>
      <c r="K88" s="17">
        <f>VLOOKUP(C88,Kurzy!$A$2:$B$11,2,FALSE)</f>
        <v>20.632000000000001</v>
      </c>
      <c r="L88" s="21">
        <f t="shared" si="10"/>
        <v>95140.805100000012</v>
      </c>
      <c r="M88" s="21">
        <f t="shared" si="11"/>
        <v>109168.96612000001</v>
      </c>
    </row>
    <row r="89" spans="1:13" ht="31.5" x14ac:dyDescent="0.25">
      <c r="A89" s="2" t="s">
        <v>100</v>
      </c>
      <c r="B89" s="3">
        <v>0.46686100000000003</v>
      </c>
      <c r="C89" s="3" t="s">
        <v>9</v>
      </c>
      <c r="D89" s="3"/>
      <c r="E89" s="3"/>
      <c r="F89" s="4">
        <v>46054</v>
      </c>
      <c r="G89" s="1">
        <f t="shared" si="6"/>
        <v>2917.8812500000004</v>
      </c>
      <c r="H89" s="23">
        <f t="shared" si="7"/>
        <v>70744.030906250016</v>
      </c>
      <c r="I89" s="7">
        <f t="shared" si="8"/>
        <v>3501.4575</v>
      </c>
      <c r="J89" s="23">
        <f t="shared" si="9"/>
        <v>84892.837087499996</v>
      </c>
      <c r="K89" s="17">
        <f>VLOOKUP(C89,Kurzy!$A$2:$B$11,2,FALSE)</f>
        <v>24.245000000000001</v>
      </c>
      <c r="L89" s="21">
        <f t="shared" si="10"/>
        <v>95744.030906250016</v>
      </c>
      <c r="M89" s="21">
        <f t="shared" si="11"/>
        <v>109892.8370875</v>
      </c>
    </row>
    <row r="90" spans="1:13" ht="15.75" x14ac:dyDescent="0.25">
      <c r="A90" s="5" t="s">
        <v>101</v>
      </c>
      <c r="B90" s="3">
        <v>0.52190999999999999</v>
      </c>
      <c r="C90" s="3" t="s">
        <v>8</v>
      </c>
      <c r="D90" s="3" t="s">
        <v>9</v>
      </c>
      <c r="E90" s="3">
        <v>0.47987200000000002</v>
      </c>
      <c r="F90" s="4">
        <v>45292</v>
      </c>
      <c r="G90" s="1">
        <f t="shared" si="6"/>
        <v>3261.9375</v>
      </c>
      <c r="H90" s="23">
        <f t="shared" si="7"/>
        <v>67300.294500000004</v>
      </c>
      <c r="I90" s="7">
        <f t="shared" si="8"/>
        <v>3914.3249999999998</v>
      </c>
      <c r="J90" s="23">
        <f t="shared" si="9"/>
        <v>80760.353400000007</v>
      </c>
      <c r="K90" s="17">
        <f>VLOOKUP(C90,Kurzy!$A$2:$B$11,2,FALSE)</f>
        <v>20.632000000000001</v>
      </c>
      <c r="L90" s="21">
        <f t="shared" si="10"/>
        <v>92300.294500000004</v>
      </c>
      <c r="M90" s="21">
        <f t="shared" si="11"/>
        <v>105760.35340000001</v>
      </c>
    </row>
    <row r="91" spans="1:13" ht="15.75" x14ac:dyDescent="0.25">
      <c r="A91" s="2" t="s">
        <v>102</v>
      </c>
      <c r="B91" s="3">
        <v>0.43482500000000002</v>
      </c>
      <c r="C91" s="3" t="s">
        <v>9</v>
      </c>
      <c r="D91" s="3"/>
      <c r="E91" s="3"/>
      <c r="F91" s="4">
        <v>39264</v>
      </c>
      <c r="G91" s="1">
        <f t="shared" si="6"/>
        <v>2717.65625</v>
      </c>
      <c r="H91" s="23">
        <f t="shared" si="7"/>
        <v>65889.575781250009</v>
      </c>
      <c r="I91" s="7">
        <f t="shared" si="8"/>
        <v>3261.1875</v>
      </c>
      <c r="J91" s="23">
        <f t="shared" si="9"/>
        <v>79067.490937499999</v>
      </c>
      <c r="K91" s="17">
        <f>VLOOKUP(C91,Kurzy!$A$2:$B$11,2,FALSE)</f>
        <v>24.245000000000001</v>
      </c>
      <c r="L91" s="21">
        <f t="shared" si="10"/>
        <v>90889.575781250009</v>
      </c>
      <c r="M91" s="21">
        <f t="shared" si="11"/>
        <v>104067.4909375</v>
      </c>
    </row>
    <row r="92" spans="1:13" ht="15.75" x14ac:dyDescent="0.25">
      <c r="A92" s="2" t="s">
        <v>103</v>
      </c>
      <c r="B92" s="3">
        <v>0.48849999999999999</v>
      </c>
      <c r="C92" s="3" t="s">
        <v>8</v>
      </c>
      <c r="D92" s="3"/>
      <c r="E92" s="3"/>
      <c r="F92" s="4">
        <v>39600</v>
      </c>
      <c r="G92" s="1">
        <f t="shared" si="6"/>
        <v>3053.125</v>
      </c>
      <c r="H92" s="23">
        <f t="shared" si="7"/>
        <v>62992.075000000004</v>
      </c>
      <c r="I92" s="7">
        <f t="shared" si="8"/>
        <v>3663.75</v>
      </c>
      <c r="J92" s="23">
        <f t="shared" si="9"/>
        <v>75590.490000000005</v>
      </c>
      <c r="K92" s="17">
        <f>VLOOKUP(C92,Kurzy!$A$2:$B$11,2,FALSE)</f>
        <v>20.632000000000001</v>
      </c>
      <c r="L92" s="21">
        <f t="shared" si="10"/>
        <v>87992.075000000012</v>
      </c>
      <c r="M92" s="21">
        <f t="shared" si="11"/>
        <v>100590.49</v>
      </c>
    </row>
    <row r="93" spans="1:13" ht="15.75" x14ac:dyDescent="0.25">
      <c r="A93" s="2" t="s">
        <v>104</v>
      </c>
      <c r="B93" s="3">
        <v>0.46893800000000002</v>
      </c>
      <c r="C93" s="3" t="s">
        <v>9</v>
      </c>
      <c r="D93" s="3"/>
      <c r="E93" s="3"/>
      <c r="F93" s="4">
        <v>45505</v>
      </c>
      <c r="G93" s="1">
        <f t="shared" si="6"/>
        <v>2930.8625000000002</v>
      </c>
      <c r="H93" s="23">
        <f t="shared" si="7"/>
        <v>71058.761312500006</v>
      </c>
      <c r="I93" s="7">
        <f t="shared" si="8"/>
        <v>3517.0350000000003</v>
      </c>
      <c r="J93" s="23">
        <f t="shared" si="9"/>
        <v>85270.513575000004</v>
      </c>
      <c r="K93" s="17">
        <f>VLOOKUP(C93,Kurzy!$A$2:$B$11,2,FALSE)</f>
        <v>24.245000000000001</v>
      </c>
      <c r="L93" s="21">
        <f t="shared" si="10"/>
        <v>96058.761312500006</v>
      </c>
      <c r="M93" s="21">
        <f t="shared" si="11"/>
        <v>110270.513575</v>
      </c>
    </row>
    <row r="94" spans="1:13" ht="15.75" x14ac:dyDescent="0.25">
      <c r="A94" s="2" t="s">
        <v>105</v>
      </c>
      <c r="B94" s="3">
        <v>0.54574999999999996</v>
      </c>
      <c r="C94" s="3" t="s">
        <v>8</v>
      </c>
      <c r="D94" s="3" t="s">
        <v>9</v>
      </c>
      <c r="E94" s="3">
        <v>0.43808900000000001</v>
      </c>
      <c r="F94" s="4">
        <v>43160</v>
      </c>
      <c r="G94" s="1">
        <f t="shared" si="6"/>
        <v>3410.9374999999995</v>
      </c>
      <c r="H94" s="23">
        <f t="shared" si="7"/>
        <v>70374.462499999994</v>
      </c>
      <c r="I94" s="7">
        <f t="shared" si="8"/>
        <v>4093.1249999999995</v>
      </c>
      <c r="J94" s="23">
        <f t="shared" si="9"/>
        <v>84449.354999999996</v>
      </c>
      <c r="K94" s="17">
        <f>VLOOKUP(C94,Kurzy!$A$2:$B$11,2,FALSE)</f>
        <v>20.632000000000001</v>
      </c>
      <c r="L94" s="21">
        <f t="shared" si="10"/>
        <v>95374.462499999994</v>
      </c>
      <c r="M94" s="21">
        <f t="shared" si="11"/>
        <v>109449.355</v>
      </c>
    </row>
    <row r="95" spans="1:13" ht="15.75" x14ac:dyDescent="0.25">
      <c r="A95" s="2" t="s">
        <v>106</v>
      </c>
      <c r="B95" s="3">
        <v>0.425205</v>
      </c>
      <c r="C95" s="3" t="s">
        <v>9</v>
      </c>
      <c r="D95" s="3"/>
      <c r="E95" s="3"/>
      <c r="F95" s="4">
        <v>43922</v>
      </c>
      <c r="G95" s="1">
        <f t="shared" si="6"/>
        <v>2657.53125</v>
      </c>
      <c r="H95" s="23">
        <f t="shared" si="7"/>
        <v>64431.845156250005</v>
      </c>
      <c r="I95" s="7">
        <f t="shared" si="8"/>
        <v>3189.0374999999999</v>
      </c>
      <c r="J95" s="23">
        <f t="shared" si="9"/>
        <v>77318.214187499994</v>
      </c>
      <c r="K95" s="17">
        <f>VLOOKUP(C95,Kurzy!$A$2:$B$11,2,FALSE)</f>
        <v>24.245000000000001</v>
      </c>
      <c r="L95" s="21">
        <f t="shared" si="10"/>
        <v>89431.845156249998</v>
      </c>
      <c r="M95" s="21">
        <f t="shared" si="11"/>
        <v>102318.21418749999</v>
      </c>
    </row>
    <row r="96" spans="1:13" ht="15.75" x14ac:dyDescent="0.25">
      <c r="A96" s="2" t="s">
        <v>107</v>
      </c>
      <c r="B96" s="3">
        <v>0.46654600000000002</v>
      </c>
      <c r="C96" s="3" t="s">
        <v>8</v>
      </c>
      <c r="D96" s="3" t="s">
        <v>9</v>
      </c>
      <c r="E96" s="3">
        <v>0.34181</v>
      </c>
      <c r="F96" s="4">
        <v>39083</v>
      </c>
      <c r="G96" s="1">
        <f t="shared" si="6"/>
        <v>2915.9124999999999</v>
      </c>
      <c r="H96" s="23">
        <f t="shared" si="7"/>
        <v>60161.106700000004</v>
      </c>
      <c r="I96" s="7">
        <f t="shared" si="8"/>
        <v>3499.0950000000003</v>
      </c>
      <c r="J96" s="23">
        <f t="shared" si="9"/>
        <v>72193.328040000008</v>
      </c>
      <c r="K96" s="17">
        <f>VLOOKUP(C96,Kurzy!$A$2:$B$11,2,FALSE)</f>
        <v>20.632000000000001</v>
      </c>
      <c r="L96" s="21">
        <f t="shared" si="10"/>
        <v>85161.106700000004</v>
      </c>
      <c r="M96" s="21">
        <f t="shared" si="11"/>
        <v>97193.328040000008</v>
      </c>
    </row>
    <row r="97" spans="1:13" ht="15.75" x14ac:dyDescent="0.25">
      <c r="A97" s="2" t="s">
        <v>108</v>
      </c>
      <c r="B97" s="3">
        <v>0.49398999999999998</v>
      </c>
      <c r="C97" s="3" t="s">
        <v>8</v>
      </c>
      <c r="D97" s="3"/>
      <c r="E97" s="3"/>
      <c r="F97" s="4">
        <v>38718</v>
      </c>
      <c r="G97" s="1">
        <f t="shared" si="6"/>
        <v>3087.4375</v>
      </c>
      <c r="H97" s="23">
        <f t="shared" si="7"/>
        <v>63700.010500000004</v>
      </c>
      <c r="I97" s="7">
        <f t="shared" si="8"/>
        <v>3704.9249999999997</v>
      </c>
      <c r="J97" s="23">
        <f t="shared" si="9"/>
        <v>76440.012600000002</v>
      </c>
      <c r="K97" s="17">
        <f>VLOOKUP(C97,Kurzy!$A$2:$B$11,2,FALSE)</f>
        <v>20.632000000000001</v>
      </c>
      <c r="L97" s="21">
        <f t="shared" si="10"/>
        <v>88700.010500000004</v>
      </c>
      <c r="M97" s="21">
        <f t="shared" si="11"/>
        <v>101440.0126</v>
      </c>
    </row>
    <row r="98" spans="1:13" ht="15.75" x14ac:dyDescent="0.25">
      <c r="A98" s="2" t="s">
        <v>109</v>
      </c>
      <c r="B98" s="3">
        <v>0.51594499999999999</v>
      </c>
      <c r="C98" s="3" t="s">
        <v>8</v>
      </c>
      <c r="D98" s="3"/>
      <c r="E98" s="3"/>
      <c r="F98" s="4">
        <v>38718</v>
      </c>
      <c r="G98" s="1">
        <f t="shared" si="6"/>
        <v>3224.65625</v>
      </c>
      <c r="H98" s="23">
        <f t="shared" si="7"/>
        <v>66531.10775000001</v>
      </c>
      <c r="I98" s="7">
        <f t="shared" si="8"/>
        <v>3869.5875000000001</v>
      </c>
      <c r="J98" s="23">
        <f t="shared" si="9"/>
        <v>79837.329300000012</v>
      </c>
      <c r="K98" s="17">
        <f>VLOOKUP(C98,Kurzy!$A$2:$B$11,2,FALSE)</f>
        <v>20.632000000000001</v>
      </c>
      <c r="L98" s="21">
        <f t="shared" si="10"/>
        <v>91531.10775000001</v>
      </c>
      <c r="M98" s="21">
        <f t="shared" si="11"/>
        <v>104837.32930000001</v>
      </c>
    </row>
    <row r="99" spans="1:13" ht="15.75" x14ac:dyDescent="0.25">
      <c r="A99" s="2" t="s">
        <v>110</v>
      </c>
      <c r="B99" s="3">
        <v>0.73090200000000005</v>
      </c>
      <c r="C99" s="3" t="s">
        <v>8</v>
      </c>
      <c r="D99" s="3"/>
      <c r="E99" s="3"/>
      <c r="F99" s="4">
        <v>44986</v>
      </c>
      <c r="G99" s="1">
        <f t="shared" si="6"/>
        <v>4568.1375000000007</v>
      </c>
      <c r="H99" s="23">
        <f t="shared" si="7"/>
        <v>94249.812900000019</v>
      </c>
      <c r="I99" s="7">
        <f t="shared" si="8"/>
        <v>5481.7650000000003</v>
      </c>
      <c r="J99" s="23">
        <f t="shared" si="9"/>
        <v>113099.77548000001</v>
      </c>
      <c r="K99" s="17">
        <f>VLOOKUP(C99,Kurzy!$A$2:$B$11,2,FALSE)</f>
        <v>20.632000000000001</v>
      </c>
      <c r="L99" s="21">
        <f t="shared" si="10"/>
        <v>119249.81290000002</v>
      </c>
      <c r="M99" s="21">
        <f t="shared" si="11"/>
        <v>138099.77548000001</v>
      </c>
    </row>
    <row r="100" spans="1:13" ht="15.75" x14ac:dyDescent="0.25">
      <c r="A100" s="2" t="s">
        <v>111</v>
      </c>
      <c r="B100" s="3">
        <v>0.51045700000000005</v>
      </c>
      <c r="C100" s="3" t="s">
        <v>8</v>
      </c>
      <c r="D100" s="3"/>
      <c r="E100" s="3"/>
      <c r="F100" s="4">
        <v>38718</v>
      </c>
      <c r="G100" s="1">
        <f t="shared" si="6"/>
        <v>3190.3562500000003</v>
      </c>
      <c r="H100" s="23">
        <f t="shared" si="7"/>
        <v>65823.430150000015</v>
      </c>
      <c r="I100" s="7">
        <f t="shared" si="8"/>
        <v>3828.4275000000002</v>
      </c>
      <c r="J100" s="23">
        <f t="shared" si="9"/>
        <v>78988.116180000012</v>
      </c>
      <c r="K100" s="17">
        <f>VLOOKUP(C100,Kurzy!$A$2:$B$11,2,FALSE)</f>
        <v>20.632000000000001</v>
      </c>
      <c r="L100" s="21">
        <f t="shared" si="10"/>
        <v>90823.430150000015</v>
      </c>
      <c r="M100" s="21">
        <f t="shared" si="11"/>
        <v>103988.11618000001</v>
      </c>
    </row>
    <row r="101" spans="1:13" ht="15.75" x14ac:dyDescent="0.25">
      <c r="A101" s="2" t="s">
        <v>112</v>
      </c>
      <c r="B101" s="3">
        <v>0.53784699999999996</v>
      </c>
      <c r="C101" s="3" t="s">
        <v>8</v>
      </c>
      <c r="D101" s="3" t="s">
        <v>9</v>
      </c>
      <c r="E101" s="3">
        <v>0.35381600000000002</v>
      </c>
      <c r="F101" s="4">
        <v>39539</v>
      </c>
      <c r="G101" s="1">
        <f t="shared" si="6"/>
        <v>3361.5437499999998</v>
      </c>
      <c r="H101" s="23">
        <f t="shared" si="7"/>
        <v>69355.370649999997</v>
      </c>
      <c r="I101" s="7">
        <f t="shared" si="8"/>
        <v>4033.8524999999995</v>
      </c>
      <c r="J101" s="23">
        <f t="shared" si="9"/>
        <v>83226.444779999991</v>
      </c>
      <c r="K101" s="17">
        <f>VLOOKUP(C101,Kurzy!$A$2:$B$11,2,FALSE)</f>
        <v>20.632000000000001</v>
      </c>
      <c r="L101" s="21">
        <f t="shared" si="10"/>
        <v>94355.370649999997</v>
      </c>
      <c r="M101" s="21">
        <f t="shared" si="11"/>
        <v>108226.44477999999</v>
      </c>
    </row>
    <row r="102" spans="1:13" ht="15.75" x14ac:dyDescent="0.25">
      <c r="A102" s="5" t="s">
        <v>113</v>
      </c>
      <c r="B102" s="3">
        <v>0.43507899999999999</v>
      </c>
      <c r="C102" s="3" t="s">
        <v>9</v>
      </c>
      <c r="D102" s="3"/>
      <c r="E102" s="3"/>
      <c r="F102" s="4">
        <v>38718</v>
      </c>
      <c r="G102" s="1">
        <f t="shared" si="6"/>
        <v>2719.2437500000001</v>
      </c>
      <c r="H102" s="23">
        <f t="shared" si="7"/>
        <v>65928.06471875</v>
      </c>
      <c r="I102" s="7">
        <f t="shared" si="8"/>
        <v>3263.0924999999997</v>
      </c>
      <c r="J102" s="23">
        <f t="shared" si="9"/>
        <v>79113.677662499991</v>
      </c>
      <c r="K102" s="17">
        <f>VLOOKUP(C102,Kurzy!$A$2:$B$11,2,FALSE)</f>
        <v>24.245000000000001</v>
      </c>
      <c r="L102" s="21">
        <f t="shared" si="10"/>
        <v>90928.06471875</v>
      </c>
      <c r="M102" s="21">
        <f t="shared" si="11"/>
        <v>104113.67766249999</v>
      </c>
    </row>
    <row r="103" spans="1:13" ht="15.75" x14ac:dyDescent="0.25">
      <c r="A103" s="5" t="s">
        <v>114</v>
      </c>
      <c r="B103" s="3">
        <v>0.46204299999999998</v>
      </c>
      <c r="C103" s="3" t="s">
        <v>9</v>
      </c>
      <c r="D103" s="3"/>
      <c r="E103" s="3"/>
      <c r="F103" s="4">
        <v>43922</v>
      </c>
      <c r="G103" s="1">
        <f t="shared" si="6"/>
        <v>2887.7687499999997</v>
      </c>
      <c r="H103" s="23">
        <f t="shared" si="7"/>
        <v>70013.953343749992</v>
      </c>
      <c r="I103" s="7">
        <f t="shared" si="8"/>
        <v>3465.3224999999998</v>
      </c>
      <c r="J103" s="23">
        <f t="shared" si="9"/>
        <v>84016.744012499999</v>
      </c>
      <c r="K103" s="17">
        <f>VLOOKUP(C103,Kurzy!$A$2:$B$11,2,FALSE)</f>
        <v>24.245000000000001</v>
      </c>
      <c r="L103" s="21">
        <f t="shared" si="10"/>
        <v>95013.953343749992</v>
      </c>
      <c r="M103" s="21">
        <f t="shared" si="11"/>
        <v>109016.7440125</v>
      </c>
    </row>
    <row r="104" spans="1:13" ht="15.75" x14ac:dyDescent="0.25">
      <c r="A104" s="5" t="s">
        <v>115</v>
      </c>
      <c r="B104" s="3">
        <v>0.47955500000000001</v>
      </c>
      <c r="C104" s="3" t="s">
        <v>9</v>
      </c>
      <c r="D104" s="3"/>
      <c r="E104" s="3"/>
      <c r="F104" s="4">
        <v>44652</v>
      </c>
      <c r="G104" s="1">
        <f t="shared" si="6"/>
        <v>2997.21875</v>
      </c>
      <c r="H104" s="23">
        <f t="shared" si="7"/>
        <v>72667.568593750009</v>
      </c>
      <c r="I104" s="7">
        <f t="shared" si="8"/>
        <v>3596.6624999999999</v>
      </c>
      <c r="J104" s="23">
        <f t="shared" si="9"/>
        <v>87201.082312500002</v>
      </c>
      <c r="K104" s="17">
        <f>VLOOKUP(C104,Kurzy!$A$2:$B$11,2,FALSE)</f>
        <v>24.245000000000001</v>
      </c>
      <c r="L104" s="21">
        <f>H104+25000</f>
        <v>97667.568593750009</v>
      </c>
      <c r="M104" s="21">
        <f t="shared" si="11"/>
        <v>112201.0823125</v>
      </c>
    </row>
    <row r="105" spans="1:13" ht="15.75" x14ac:dyDescent="0.25">
      <c r="A105" s="5" t="s">
        <v>116</v>
      </c>
      <c r="B105" s="3">
        <v>0.47479100000000002</v>
      </c>
      <c r="C105" s="3" t="s">
        <v>9</v>
      </c>
      <c r="D105" s="3"/>
      <c r="E105" s="3"/>
      <c r="F105" s="4">
        <v>45292</v>
      </c>
      <c r="G105" s="1">
        <f t="shared" si="6"/>
        <v>2967.4437499999999</v>
      </c>
      <c r="H105" s="23">
        <f t="shared" si="7"/>
        <v>71945.673718749997</v>
      </c>
      <c r="I105" s="7">
        <f t="shared" si="8"/>
        <v>3560.9325000000003</v>
      </c>
      <c r="J105" s="23">
        <f t="shared" si="9"/>
        <v>86334.808462500005</v>
      </c>
      <c r="K105" s="17">
        <f>VLOOKUP(C105,Kurzy!$A$2:$B$11,2,FALSE)</f>
        <v>24.245000000000001</v>
      </c>
      <c r="L105" s="21">
        <f t="shared" si="10"/>
        <v>96945.673718749997</v>
      </c>
      <c r="M105" s="21">
        <f t="shared" si="11"/>
        <v>111334.8084625</v>
      </c>
    </row>
    <row r="106" spans="1:13" ht="15.75" x14ac:dyDescent="0.25">
      <c r="A106" s="2" t="s">
        <v>117</v>
      </c>
      <c r="B106" s="3">
        <v>0.46654600000000002</v>
      </c>
      <c r="C106" s="3" t="s">
        <v>8</v>
      </c>
      <c r="D106" s="3" t="s">
        <v>9</v>
      </c>
      <c r="E106" s="3">
        <v>0.30691200000000002</v>
      </c>
      <c r="F106" s="4">
        <v>39539</v>
      </c>
      <c r="G106" s="1">
        <f t="shared" si="6"/>
        <v>2915.9124999999999</v>
      </c>
      <c r="H106" s="23">
        <f t="shared" si="7"/>
        <v>60161.106700000004</v>
      </c>
      <c r="I106" s="7">
        <f t="shared" si="8"/>
        <v>3499.0950000000003</v>
      </c>
      <c r="J106" s="23">
        <f t="shared" si="9"/>
        <v>72193.328040000008</v>
      </c>
      <c r="K106" s="17">
        <f>VLOOKUP(C106,Kurzy!$A$2:$B$11,2,FALSE)</f>
        <v>20.632000000000001</v>
      </c>
      <c r="L106" s="21">
        <f t="shared" si="10"/>
        <v>85161.106700000004</v>
      </c>
      <c r="M106" s="21">
        <f t="shared" si="11"/>
        <v>97193.328040000008</v>
      </c>
    </row>
    <row r="107" spans="1:13" ht="15.75" x14ac:dyDescent="0.25">
      <c r="A107" s="2" t="s">
        <v>118</v>
      </c>
      <c r="B107" s="3">
        <v>0.46654600000000002</v>
      </c>
      <c r="C107" s="3" t="s">
        <v>8</v>
      </c>
      <c r="D107" s="3"/>
      <c r="E107" s="3"/>
      <c r="F107" s="4">
        <v>38718</v>
      </c>
      <c r="G107" s="1">
        <f t="shared" si="6"/>
        <v>2915.9124999999999</v>
      </c>
      <c r="H107" s="23">
        <f t="shared" si="7"/>
        <v>60161.106700000004</v>
      </c>
      <c r="I107" s="7">
        <f t="shared" si="8"/>
        <v>3499.0950000000003</v>
      </c>
      <c r="J107" s="23">
        <f t="shared" si="9"/>
        <v>72193.328040000008</v>
      </c>
      <c r="K107" s="17">
        <f>VLOOKUP(C107,Kurzy!$A$2:$B$11,2,FALSE)</f>
        <v>20.632000000000001</v>
      </c>
      <c r="L107" s="21">
        <f t="shared" si="10"/>
        <v>85161.106700000004</v>
      </c>
      <c r="M107" s="21">
        <f t="shared" si="11"/>
        <v>97193.328040000008</v>
      </c>
    </row>
    <row r="108" spans="1:13" ht="15.75" x14ac:dyDescent="0.25">
      <c r="A108" s="5" t="s">
        <v>119</v>
      </c>
      <c r="B108" s="3">
        <v>0.46653299999999998</v>
      </c>
      <c r="C108" s="3" t="s">
        <v>9</v>
      </c>
      <c r="D108" s="3"/>
      <c r="E108" s="3"/>
      <c r="F108" s="4">
        <v>45261</v>
      </c>
      <c r="G108" s="1">
        <f t="shared" si="6"/>
        <v>2915.8312499999997</v>
      </c>
      <c r="H108" s="23">
        <f t="shared" si="7"/>
        <v>70694.32865625</v>
      </c>
      <c r="I108" s="7">
        <f t="shared" si="8"/>
        <v>3498.9974999999999</v>
      </c>
      <c r="J108" s="23">
        <f t="shared" si="9"/>
        <v>84833.1943875</v>
      </c>
      <c r="K108" s="17">
        <f>VLOOKUP(C108,Kurzy!$A$2:$B$11,2,FALSE)</f>
        <v>24.245000000000001</v>
      </c>
      <c r="L108" s="21">
        <f t="shared" si="10"/>
        <v>95694.32865625</v>
      </c>
      <c r="M108" s="21">
        <f t="shared" si="11"/>
        <v>109833.1943875</v>
      </c>
    </row>
    <row r="109" spans="1:13" ht="15.75" x14ac:dyDescent="0.25">
      <c r="A109" s="2" t="s">
        <v>120</v>
      </c>
      <c r="B109" s="3">
        <v>0.52301799999999998</v>
      </c>
      <c r="C109" s="3" t="s">
        <v>8</v>
      </c>
      <c r="D109" s="3"/>
      <c r="E109" s="3"/>
      <c r="F109" s="4">
        <v>40817</v>
      </c>
      <c r="G109" s="1">
        <f t="shared" si="6"/>
        <v>3268.8624999999997</v>
      </c>
      <c r="H109" s="23">
        <f t="shared" si="7"/>
        <v>67443.171099999992</v>
      </c>
      <c r="I109" s="7">
        <f t="shared" si="8"/>
        <v>3922.6349999999998</v>
      </c>
      <c r="J109" s="23">
        <f t="shared" si="9"/>
        <v>80931.805319999999</v>
      </c>
      <c r="K109" s="17">
        <f>VLOOKUP(C109,Kurzy!$A$2:$B$11,2,FALSE)</f>
        <v>20.632000000000001</v>
      </c>
      <c r="L109" s="21">
        <f t="shared" si="10"/>
        <v>92443.171099999992</v>
      </c>
      <c r="M109" s="21">
        <f t="shared" si="11"/>
        <v>105931.80532</v>
      </c>
    </row>
    <row r="110" spans="1:13" ht="15.75" x14ac:dyDescent="0.25">
      <c r="A110" s="2" t="s">
        <v>121</v>
      </c>
      <c r="B110" s="3">
        <v>0.48301300000000003</v>
      </c>
      <c r="C110" s="3" t="s">
        <v>8</v>
      </c>
      <c r="D110" s="3"/>
      <c r="E110" s="3"/>
      <c r="F110" s="4">
        <v>38718</v>
      </c>
      <c r="G110" s="1">
        <f t="shared" si="6"/>
        <v>3018.8312500000002</v>
      </c>
      <c r="H110" s="23">
        <f t="shared" si="7"/>
        <v>62284.526350000007</v>
      </c>
      <c r="I110" s="7">
        <f t="shared" si="8"/>
        <v>3622.5975000000003</v>
      </c>
      <c r="J110" s="23">
        <f t="shared" si="9"/>
        <v>74741.431620000018</v>
      </c>
      <c r="K110" s="17">
        <f>VLOOKUP(C110,Kurzy!$A$2:$B$11,2,FALSE)</f>
        <v>20.632000000000001</v>
      </c>
      <c r="L110" s="21">
        <f t="shared" si="10"/>
        <v>87284.52635</v>
      </c>
      <c r="M110" s="21">
        <f t="shared" si="11"/>
        <v>99741.431620000018</v>
      </c>
    </row>
    <row r="111" spans="1:13" ht="15.75" x14ac:dyDescent="0.25">
      <c r="A111" s="2" t="s">
        <v>122</v>
      </c>
      <c r="B111" s="3">
        <v>0.477524</v>
      </c>
      <c r="C111" s="3" t="s">
        <v>8</v>
      </c>
      <c r="D111" s="3"/>
      <c r="E111" s="3"/>
      <c r="F111" s="4">
        <v>38718</v>
      </c>
      <c r="G111" s="1">
        <f t="shared" si="6"/>
        <v>2984.5250000000001</v>
      </c>
      <c r="H111" s="23">
        <f t="shared" si="7"/>
        <v>61576.719800000006</v>
      </c>
      <c r="I111" s="7">
        <f t="shared" si="8"/>
        <v>3581.43</v>
      </c>
      <c r="J111" s="23">
        <f t="shared" si="9"/>
        <v>73892.063760000005</v>
      </c>
      <c r="K111" s="17">
        <f>VLOOKUP(C111,Kurzy!$A$2:$B$11,2,FALSE)</f>
        <v>20.632000000000001</v>
      </c>
      <c r="L111" s="21">
        <f t="shared" si="10"/>
        <v>86576.719800000006</v>
      </c>
      <c r="M111" s="21">
        <f t="shared" si="11"/>
        <v>98892.063760000005</v>
      </c>
    </row>
    <row r="112" spans="1:13" ht="15.75" x14ac:dyDescent="0.25">
      <c r="A112" s="2" t="s">
        <v>123</v>
      </c>
      <c r="B112" s="3">
        <v>0.46344999999999997</v>
      </c>
      <c r="C112" s="3" t="s">
        <v>9</v>
      </c>
      <c r="D112" s="3"/>
      <c r="E112" s="3"/>
      <c r="F112" s="4">
        <v>43709</v>
      </c>
      <c r="G112" s="1">
        <f t="shared" si="6"/>
        <v>2896.5625</v>
      </c>
      <c r="H112" s="23">
        <f t="shared" si="7"/>
        <v>70227.157812500009</v>
      </c>
      <c r="I112" s="7">
        <f t="shared" si="8"/>
        <v>3475.875</v>
      </c>
      <c r="J112" s="23">
        <f t="shared" si="9"/>
        <v>84272.58937500001</v>
      </c>
      <c r="K112" s="17">
        <f>VLOOKUP(C112,Kurzy!$A$2:$B$11,2,FALSE)</f>
        <v>24.245000000000001</v>
      </c>
      <c r="L112" s="21">
        <f t="shared" si="10"/>
        <v>95227.157812500009</v>
      </c>
      <c r="M112" s="21">
        <f t="shared" si="11"/>
        <v>109272.58937500001</v>
      </c>
    </row>
    <row r="113" spans="1:13" ht="15.75" x14ac:dyDescent="0.25">
      <c r="A113" s="5" t="s">
        <v>124</v>
      </c>
      <c r="B113" s="3">
        <v>0.41558800000000001</v>
      </c>
      <c r="C113" s="3" t="s">
        <v>9</v>
      </c>
      <c r="D113" s="3"/>
      <c r="E113" s="3"/>
      <c r="F113" s="4">
        <v>38718</v>
      </c>
      <c r="G113" s="1">
        <f t="shared" si="6"/>
        <v>2597.4250000000002</v>
      </c>
      <c r="H113" s="23">
        <f>G113*K113</f>
        <v>62974.569125000009</v>
      </c>
      <c r="I113" s="7">
        <f t="shared" si="8"/>
        <v>3116.9100000000003</v>
      </c>
      <c r="J113" s="23">
        <f t="shared" si="9"/>
        <v>75569.482950000005</v>
      </c>
      <c r="K113" s="17">
        <f>VLOOKUP(C113,Kurzy!$A$2:$B$11,2,FALSE)</f>
        <v>24.245000000000001</v>
      </c>
      <c r="L113" s="21">
        <f t="shared" si="10"/>
        <v>87974.569125000009</v>
      </c>
      <c r="M113" s="21">
        <f t="shared" si="11"/>
        <v>100569.48295000001</v>
      </c>
    </row>
    <row r="114" spans="1:13" ht="15.75" x14ac:dyDescent="0.25">
      <c r="A114" s="2" t="s">
        <v>125</v>
      </c>
      <c r="B114" s="3">
        <v>0.47059299999999998</v>
      </c>
      <c r="C114" s="3" t="s">
        <v>8</v>
      </c>
      <c r="D114" s="3" t="s">
        <v>9</v>
      </c>
      <c r="E114" s="3">
        <v>0.44018000000000002</v>
      </c>
      <c r="F114" s="4">
        <v>45139</v>
      </c>
      <c r="G114" s="1">
        <f t="shared" si="6"/>
        <v>2941.2062499999997</v>
      </c>
      <c r="H114" s="23">
        <f t="shared" si="7"/>
        <v>60682.967349999999</v>
      </c>
      <c r="I114" s="7">
        <f t="shared" si="8"/>
        <v>3529.4474999999998</v>
      </c>
      <c r="J114" s="23">
        <f t="shared" si="9"/>
        <v>72819.560819999999</v>
      </c>
      <c r="K114" s="17">
        <f>VLOOKUP(C114,Kurzy!$A$2:$B$11,2,FALSE)</f>
        <v>20.632000000000001</v>
      </c>
      <c r="L114" s="21">
        <f t="shared" si="10"/>
        <v>85682.967349999992</v>
      </c>
      <c r="M114" s="21">
        <f t="shared" si="11"/>
        <v>97819.560819999999</v>
      </c>
    </row>
    <row r="115" spans="1:13" ht="15.75" x14ac:dyDescent="0.25">
      <c r="A115" s="2" t="s">
        <v>126</v>
      </c>
      <c r="B115" s="3">
        <v>0.45038299999999998</v>
      </c>
      <c r="C115" s="3" t="s">
        <v>8</v>
      </c>
      <c r="D115" s="3"/>
      <c r="E115" s="3"/>
      <c r="F115" s="4">
        <v>38718</v>
      </c>
      <c r="G115" s="1">
        <f t="shared" si="6"/>
        <v>2814.8937499999997</v>
      </c>
      <c r="H115" s="23">
        <f t="shared" si="7"/>
        <v>58076.887849999999</v>
      </c>
      <c r="I115" s="7">
        <f t="shared" si="8"/>
        <v>3377.8724999999999</v>
      </c>
      <c r="J115" s="23">
        <f t="shared" si="9"/>
        <v>69692.265420000011</v>
      </c>
      <c r="K115" s="17">
        <f>VLOOKUP(C115,Kurzy!$A$2:$B$11,2,FALSE)</f>
        <v>20.632000000000001</v>
      </c>
      <c r="L115" s="21">
        <f t="shared" si="10"/>
        <v>83076.887849999999</v>
      </c>
      <c r="M115" s="21">
        <f t="shared" si="11"/>
        <v>94692.265420000011</v>
      </c>
    </row>
    <row r="116" spans="1:13" ht="15.75" x14ac:dyDescent="0.25">
      <c r="A116" s="2" t="s">
        <v>127</v>
      </c>
      <c r="B116" s="3">
        <v>0.51594499999999999</v>
      </c>
      <c r="C116" s="3" t="s">
        <v>8</v>
      </c>
      <c r="D116" s="3"/>
      <c r="E116" s="3"/>
      <c r="F116" s="4">
        <v>38718</v>
      </c>
      <c r="G116" s="1">
        <f t="shared" si="6"/>
        <v>3224.65625</v>
      </c>
      <c r="H116" s="23">
        <f t="shared" si="7"/>
        <v>66531.10775000001</v>
      </c>
      <c r="I116" s="7">
        <f t="shared" si="8"/>
        <v>3869.5875000000001</v>
      </c>
      <c r="J116" s="23">
        <f t="shared" si="9"/>
        <v>79837.329300000012</v>
      </c>
      <c r="K116" s="17">
        <f>VLOOKUP(C116,Kurzy!$A$2:$B$11,2,FALSE)</f>
        <v>20.632000000000001</v>
      </c>
      <c r="L116" s="21">
        <f t="shared" si="10"/>
        <v>91531.10775000001</v>
      </c>
      <c r="M116" s="21">
        <f t="shared" si="11"/>
        <v>104837.32930000001</v>
      </c>
    </row>
    <row r="117" spans="1:13" ht="15.75" x14ac:dyDescent="0.25">
      <c r="A117" s="2" t="s">
        <v>128</v>
      </c>
      <c r="B117" s="3">
        <v>0.455569</v>
      </c>
      <c r="C117" s="3" t="s">
        <v>8</v>
      </c>
      <c r="D117" s="3"/>
      <c r="E117" s="3"/>
      <c r="F117" s="4">
        <v>38718</v>
      </c>
      <c r="G117" s="1">
        <f t="shared" si="6"/>
        <v>2847.3062500000001</v>
      </c>
      <c r="H117" s="23">
        <f t="shared" si="7"/>
        <v>58745.622550000007</v>
      </c>
      <c r="I117" s="7">
        <f t="shared" si="8"/>
        <v>3416.7674999999999</v>
      </c>
      <c r="J117" s="23">
        <f t="shared" si="9"/>
        <v>70494.747060000009</v>
      </c>
      <c r="K117" s="17">
        <f>VLOOKUP(C117,Kurzy!$A$2:$B$11,2,FALSE)</f>
        <v>20.632000000000001</v>
      </c>
      <c r="L117" s="21">
        <f t="shared" si="10"/>
        <v>83745.62255</v>
      </c>
      <c r="M117" s="21">
        <f t="shared" si="11"/>
        <v>95494.747060000009</v>
      </c>
    </row>
    <row r="118" spans="1:13" ht="15.75" x14ac:dyDescent="0.25">
      <c r="A118" s="5" t="s">
        <v>129</v>
      </c>
      <c r="B118" s="3">
        <v>0.507189</v>
      </c>
      <c r="C118" s="3" t="s">
        <v>8</v>
      </c>
      <c r="D118" s="3"/>
      <c r="E118" s="3"/>
      <c r="F118" s="4">
        <v>42036</v>
      </c>
      <c r="G118" s="1">
        <f>B118*6250</f>
        <v>3169.9312500000001</v>
      </c>
      <c r="H118" s="23">
        <f t="shared" si="7"/>
        <v>65402.021550000005</v>
      </c>
      <c r="I118" s="7">
        <f t="shared" si="8"/>
        <v>3803.9175</v>
      </c>
      <c r="J118" s="23">
        <f t="shared" si="9"/>
        <v>78482.425860000003</v>
      </c>
      <c r="K118" s="17">
        <f>VLOOKUP(C118,Kurzy!$A$2:$B$11,2,FALSE)</f>
        <v>20.632000000000001</v>
      </c>
      <c r="L118" s="21">
        <f t="shared" si="10"/>
        <v>90402.021550000005</v>
      </c>
      <c r="M118" s="21">
        <f t="shared" si="11"/>
        <v>103482.42586</v>
      </c>
    </row>
    <row r="119" spans="1:13" ht="15.75" x14ac:dyDescent="0.25">
      <c r="A119" s="5" t="s">
        <v>130</v>
      </c>
      <c r="B119" s="3">
        <v>0.46861000000000003</v>
      </c>
      <c r="C119" s="3" t="s">
        <v>9</v>
      </c>
      <c r="D119" s="3"/>
      <c r="E119" s="3"/>
      <c r="F119" s="4">
        <v>45139</v>
      </c>
      <c r="G119" s="1">
        <f t="shared" si="6"/>
        <v>2928.8125</v>
      </c>
      <c r="H119" s="23">
        <f t="shared" si="7"/>
        <v>71009.059062500004</v>
      </c>
      <c r="I119" s="7">
        <f t="shared" si="8"/>
        <v>3514.5750000000003</v>
      </c>
      <c r="J119" s="23">
        <f t="shared" si="9"/>
        <v>85210.870875000008</v>
      </c>
      <c r="K119" s="17">
        <f>VLOOKUP(C119,Kurzy!$A$2:$B$11,2,FALSE)</f>
        <v>24.245000000000001</v>
      </c>
      <c r="L119" s="21">
        <f t="shared" si="10"/>
        <v>96009.059062500004</v>
      </c>
      <c r="M119" s="21">
        <f t="shared" si="11"/>
        <v>110210.87087500001</v>
      </c>
    </row>
    <row r="120" spans="1:13" ht="15.75" x14ac:dyDescent="0.25">
      <c r="A120" s="5" t="s">
        <v>131</v>
      </c>
      <c r="B120" s="3">
        <v>0.43507899999999999</v>
      </c>
      <c r="C120" s="3" t="s">
        <v>9</v>
      </c>
      <c r="D120" s="3"/>
      <c r="E120" s="3"/>
      <c r="F120" s="4">
        <v>38718</v>
      </c>
      <c r="G120" s="1">
        <f t="shared" si="6"/>
        <v>2719.2437500000001</v>
      </c>
      <c r="H120" s="23">
        <f t="shared" si="7"/>
        <v>65928.06471875</v>
      </c>
      <c r="I120" s="7">
        <f t="shared" si="8"/>
        <v>3263.0924999999997</v>
      </c>
      <c r="J120" s="23">
        <f t="shared" si="9"/>
        <v>79113.677662499991</v>
      </c>
      <c r="K120" s="17">
        <f>VLOOKUP(C120,Kurzy!$A$2:$B$11,2,FALSE)</f>
        <v>24.245000000000001</v>
      </c>
      <c r="L120" s="21">
        <f t="shared" si="10"/>
        <v>90928.06471875</v>
      </c>
      <c r="M120" s="21">
        <f t="shared" si="11"/>
        <v>104113.67766249999</v>
      </c>
    </row>
    <row r="121" spans="1:13" ht="15.75" x14ac:dyDescent="0.25">
      <c r="A121" s="2" t="s">
        <v>132</v>
      </c>
      <c r="B121" s="3">
        <v>0.547377</v>
      </c>
      <c r="C121" s="3" t="s">
        <v>8</v>
      </c>
      <c r="D121" s="3" t="s">
        <v>9</v>
      </c>
      <c r="E121" s="3">
        <v>0.47545799999999999</v>
      </c>
      <c r="F121" s="4">
        <v>45992</v>
      </c>
      <c r="G121" s="1">
        <f t="shared" si="6"/>
        <v>3421.1062499999998</v>
      </c>
      <c r="H121" s="23">
        <f t="shared" si="7"/>
        <v>70584.264150000003</v>
      </c>
      <c r="I121" s="7">
        <f t="shared" si="8"/>
        <v>4105.3275000000003</v>
      </c>
      <c r="J121" s="23">
        <f t="shared" si="9"/>
        <v>84701.116980000006</v>
      </c>
      <c r="K121" s="17">
        <f>VLOOKUP(C121,Kurzy!$A$2:$B$11,2,FALSE)</f>
        <v>20.632000000000001</v>
      </c>
      <c r="L121" s="21">
        <f t="shared" si="10"/>
        <v>95584.264150000003</v>
      </c>
      <c r="M121" s="21">
        <f t="shared" si="11"/>
        <v>109701.11698000001</v>
      </c>
    </row>
    <row r="122" spans="1:13" ht="15.75" x14ac:dyDescent="0.25">
      <c r="A122" s="2" t="s">
        <v>133</v>
      </c>
      <c r="B122" s="3">
        <v>0.51594499999999999</v>
      </c>
      <c r="C122" s="3" t="s">
        <v>8</v>
      </c>
      <c r="D122" s="3"/>
      <c r="E122" s="3"/>
      <c r="F122" s="4">
        <v>38718</v>
      </c>
      <c r="G122" s="1">
        <f t="shared" si="6"/>
        <v>3224.65625</v>
      </c>
      <c r="H122" s="23">
        <f t="shared" si="7"/>
        <v>66531.10775000001</v>
      </c>
      <c r="I122" s="7">
        <f t="shared" si="8"/>
        <v>3869.5875000000001</v>
      </c>
      <c r="J122" s="23">
        <f t="shared" si="9"/>
        <v>79837.329300000012</v>
      </c>
      <c r="K122" s="17">
        <f>VLOOKUP(C122,Kurzy!$A$2:$B$11,2,FALSE)</f>
        <v>20.632000000000001</v>
      </c>
      <c r="L122" s="21">
        <f t="shared" si="10"/>
        <v>91531.10775000001</v>
      </c>
      <c r="M122" s="21">
        <f t="shared" si="11"/>
        <v>104837.32930000001</v>
      </c>
    </row>
    <row r="123" spans="1:13" ht="15.75" x14ac:dyDescent="0.25">
      <c r="A123" s="2" t="s">
        <v>134</v>
      </c>
      <c r="B123" s="3">
        <v>0.54780099999999998</v>
      </c>
      <c r="C123" s="3" t="s">
        <v>8</v>
      </c>
      <c r="D123" s="3"/>
      <c r="E123" s="3"/>
      <c r="F123" s="4">
        <v>43101</v>
      </c>
      <c r="G123" s="1">
        <f t="shared" si="6"/>
        <v>3423.7562499999999</v>
      </c>
      <c r="H123" s="23">
        <f t="shared" si="7"/>
        <v>70638.938949999996</v>
      </c>
      <c r="I123" s="7">
        <f t="shared" si="8"/>
        <v>4108.5074999999997</v>
      </c>
      <c r="J123" s="23">
        <f t="shared" si="9"/>
        <v>84766.726739999998</v>
      </c>
      <c r="K123" s="17">
        <f>VLOOKUP(C123,Kurzy!$A$2:$B$11,2,FALSE)</f>
        <v>20.632000000000001</v>
      </c>
      <c r="L123" s="21">
        <f t="shared" si="10"/>
        <v>95638.938949999996</v>
      </c>
      <c r="M123" s="21">
        <f t="shared" si="11"/>
        <v>109766.72674</v>
      </c>
    </row>
    <row r="124" spans="1:13" ht="15.75" x14ac:dyDescent="0.25">
      <c r="A124" s="2" t="s">
        <v>135</v>
      </c>
      <c r="B124" s="3">
        <v>0.49947900000000001</v>
      </c>
      <c r="C124" s="3" t="s">
        <v>8</v>
      </c>
      <c r="D124" s="3"/>
      <c r="E124" s="3"/>
      <c r="F124" s="4">
        <v>38718</v>
      </c>
      <c r="G124" s="1">
        <f t="shared" si="6"/>
        <v>3121.7437500000001</v>
      </c>
      <c r="H124" s="23">
        <f t="shared" si="7"/>
        <v>64407.817050000005</v>
      </c>
      <c r="I124" s="7">
        <f t="shared" si="8"/>
        <v>3746.0925000000002</v>
      </c>
      <c r="J124" s="23">
        <f t="shared" si="9"/>
        <v>77289.380460000015</v>
      </c>
      <c r="K124" s="17">
        <f>VLOOKUP(C124,Kurzy!$A$2:$B$11,2,FALSE)</f>
        <v>20.632000000000001</v>
      </c>
      <c r="L124" s="21">
        <f t="shared" si="10"/>
        <v>89407.817050000012</v>
      </c>
      <c r="M124" s="21">
        <f t="shared" si="11"/>
        <v>102289.38046000001</v>
      </c>
    </row>
    <row r="125" spans="1:13" ht="15.75" x14ac:dyDescent="0.25">
      <c r="A125" s="5" t="s">
        <v>136</v>
      </c>
      <c r="B125" s="3">
        <v>0.47171400000000002</v>
      </c>
      <c r="C125" s="3" t="s">
        <v>9</v>
      </c>
      <c r="D125" s="3"/>
      <c r="E125" s="3"/>
      <c r="F125" s="4">
        <v>44713</v>
      </c>
      <c r="G125" s="1">
        <f t="shared" si="6"/>
        <v>2948.2125000000001</v>
      </c>
      <c r="H125" s="23">
        <f t="shared" si="7"/>
        <v>71479.412062500007</v>
      </c>
      <c r="I125" s="7">
        <f>B125*7500</f>
        <v>3537.855</v>
      </c>
      <c r="J125" s="23">
        <f t="shared" si="9"/>
        <v>85775.294475000002</v>
      </c>
      <c r="K125" s="17">
        <f>VLOOKUP(C125,Kurzy!$A$2:$B$11,2,FALSE)</f>
        <v>24.245000000000001</v>
      </c>
      <c r="L125" s="21">
        <f>H125+25000</f>
        <v>96479.412062500007</v>
      </c>
      <c r="M125" s="21">
        <f t="shared" si="11"/>
        <v>110775.294475</v>
      </c>
    </row>
    <row r="126" spans="1:13" ht="15.75" x14ac:dyDescent="0.25">
      <c r="A126" s="2" t="s">
        <v>137</v>
      </c>
      <c r="B126" s="3">
        <v>0.49398999999999998</v>
      </c>
      <c r="C126" s="3" t="s">
        <v>8</v>
      </c>
      <c r="D126" s="3"/>
      <c r="E126" s="3"/>
      <c r="F126" s="4">
        <v>38718</v>
      </c>
      <c r="G126" s="1">
        <f t="shared" si="6"/>
        <v>3087.4375</v>
      </c>
      <c r="H126" s="23">
        <f t="shared" si="7"/>
        <v>63700.010500000004</v>
      </c>
      <c r="I126" s="7">
        <f t="shared" si="8"/>
        <v>3704.9249999999997</v>
      </c>
      <c r="J126" s="23">
        <f t="shared" si="9"/>
        <v>76440.012600000002</v>
      </c>
      <c r="K126" s="17">
        <f>VLOOKUP(C126,Kurzy!$A$2:$B$11,2,FALSE)</f>
        <v>20.632000000000001</v>
      </c>
      <c r="L126" s="21">
        <f t="shared" si="10"/>
        <v>88700.010500000004</v>
      </c>
      <c r="M126" s="21">
        <f t="shared" si="11"/>
        <v>101440.0126</v>
      </c>
    </row>
    <row r="127" spans="1:13" ht="15.75" x14ac:dyDescent="0.25">
      <c r="A127" s="2" t="s">
        <v>138</v>
      </c>
      <c r="B127" s="3">
        <v>0.52143399999999995</v>
      </c>
      <c r="C127" s="3" t="s">
        <v>8</v>
      </c>
      <c r="D127" s="3"/>
      <c r="E127" s="3"/>
      <c r="F127" s="4">
        <v>38718</v>
      </c>
      <c r="G127" s="1">
        <f t="shared" si="6"/>
        <v>3258.9624999999996</v>
      </c>
      <c r="H127" s="23">
        <f t="shared" si="7"/>
        <v>67238.914300000004</v>
      </c>
      <c r="I127" s="7">
        <f t="shared" si="8"/>
        <v>3910.7549999999997</v>
      </c>
      <c r="J127" s="23">
        <f t="shared" si="9"/>
        <v>80686.697159999996</v>
      </c>
      <c r="K127" s="17">
        <f>VLOOKUP(C127,Kurzy!$A$2:$B$11,2,FALSE)</f>
        <v>20.632000000000001</v>
      </c>
      <c r="L127" s="21">
        <f t="shared" si="10"/>
        <v>92238.914300000004</v>
      </c>
      <c r="M127" s="21">
        <f t="shared" si="11"/>
        <v>105686.69716</v>
      </c>
    </row>
    <row r="128" spans="1:13" ht="15.75" x14ac:dyDescent="0.25">
      <c r="A128" s="2" t="s">
        <v>139</v>
      </c>
      <c r="B128" s="3">
        <v>0.67515199999999997</v>
      </c>
      <c r="C128" s="3" t="s">
        <v>8</v>
      </c>
      <c r="D128" s="3" t="s">
        <v>9</v>
      </c>
      <c r="E128" s="3">
        <v>0.60711300000000001</v>
      </c>
      <c r="F128" s="4">
        <v>43952</v>
      </c>
      <c r="G128" s="1">
        <f t="shared" si="6"/>
        <v>4219.7</v>
      </c>
      <c r="H128" s="23">
        <f t="shared" si="7"/>
        <v>87060.850399999996</v>
      </c>
      <c r="I128" s="7">
        <f t="shared" si="8"/>
        <v>5063.6399999999994</v>
      </c>
      <c r="J128" s="23">
        <f t="shared" si="9"/>
        <v>104473.02047999999</v>
      </c>
      <c r="K128" s="17">
        <f>VLOOKUP(C128,Kurzy!$A$2:$B$11,2,FALSE)</f>
        <v>20.632000000000001</v>
      </c>
      <c r="L128" s="21">
        <f t="shared" si="10"/>
        <v>112060.8504</v>
      </c>
      <c r="M128" s="21">
        <f t="shared" si="11"/>
        <v>129473.02047999999</v>
      </c>
    </row>
    <row r="129" spans="1:13" ht="15.75" x14ac:dyDescent="0.25">
      <c r="A129" s="2" t="s">
        <v>140</v>
      </c>
      <c r="B129" s="3">
        <v>0.477524</v>
      </c>
      <c r="C129" s="3" t="s">
        <v>8</v>
      </c>
      <c r="D129" s="3"/>
      <c r="E129" s="3"/>
      <c r="F129" s="4">
        <v>38718</v>
      </c>
      <c r="G129" s="1">
        <f t="shared" si="6"/>
        <v>2984.5250000000001</v>
      </c>
      <c r="H129" s="23">
        <f t="shared" si="7"/>
        <v>61576.719800000006</v>
      </c>
      <c r="I129" s="7">
        <f t="shared" si="8"/>
        <v>3581.43</v>
      </c>
      <c r="J129" s="23">
        <f t="shared" si="9"/>
        <v>73892.063760000005</v>
      </c>
      <c r="K129" s="17">
        <f>VLOOKUP(C129,Kurzy!$A$2:$B$11,2,FALSE)</f>
        <v>20.632000000000001</v>
      </c>
      <c r="L129" s="21">
        <f t="shared" si="10"/>
        <v>86576.719800000006</v>
      </c>
      <c r="M129" s="21">
        <f t="shared" si="11"/>
        <v>98892.063760000005</v>
      </c>
    </row>
    <row r="130" spans="1:13" ht="15.75" x14ac:dyDescent="0.25">
      <c r="A130" s="5" t="s">
        <v>141</v>
      </c>
      <c r="B130" s="3">
        <v>0.51153599999999999</v>
      </c>
      <c r="C130" s="3" t="s">
        <v>9</v>
      </c>
      <c r="D130" s="3"/>
      <c r="E130" s="3"/>
      <c r="F130" s="4">
        <v>43952</v>
      </c>
      <c r="G130" s="1">
        <f t="shared" si="6"/>
        <v>3197.1</v>
      </c>
      <c r="H130" s="23">
        <f t="shared" si="7"/>
        <v>77513.689500000008</v>
      </c>
      <c r="I130" s="7">
        <f t="shared" si="8"/>
        <v>3836.52</v>
      </c>
      <c r="J130" s="23">
        <f t="shared" si="9"/>
        <v>93016.4274</v>
      </c>
      <c r="K130" s="17">
        <f>VLOOKUP(C130,Kurzy!$A$2:$B$11,2,FALSE)</f>
        <v>24.245000000000001</v>
      </c>
      <c r="L130" s="21">
        <f t="shared" si="10"/>
        <v>102513.68950000001</v>
      </c>
      <c r="M130" s="21">
        <f t="shared" si="11"/>
        <v>118016.4274</v>
      </c>
    </row>
    <row r="131" spans="1:13" ht="15.75" x14ac:dyDescent="0.25">
      <c r="A131" s="5" t="s">
        <v>142</v>
      </c>
      <c r="B131" s="3">
        <v>5.9197009999999999</v>
      </c>
      <c r="C131" s="3" t="s">
        <v>143</v>
      </c>
      <c r="D131" s="3"/>
      <c r="E131" s="3"/>
      <c r="F131" s="4">
        <v>45261</v>
      </c>
      <c r="G131" s="1">
        <f t="shared" ref="G131:G194" si="12">B131*6250</f>
        <v>36998.131249999999</v>
      </c>
      <c r="H131" s="23">
        <f t="shared" ref="H131:H194" si="13">G131*K131</f>
        <v>75735.174668749998</v>
      </c>
      <c r="I131" s="7">
        <f t="shared" ref="I131:I194" si="14">B131*7500</f>
        <v>44397.7575</v>
      </c>
      <c r="J131" s="23">
        <f t="shared" ref="J131:J194" si="15">I131*K131</f>
        <v>90882.209602500006</v>
      </c>
      <c r="K131" s="17">
        <f>VLOOKUP(C131,Kurzy!$A$2:$B$11,2,FALSE)</f>
        <v>2.0470000000000002</v>
      </c>
      <c r="L131" s="21">
        <f t="shared" ref="L131:L188" si="16">H131+25000</f>
        <v>100735.17466875</v>
      </c>
      <c r="M131" s="21">
        <f t="shared" ref="M131:M188" si="17">J131+25000</f>
        <v>115882.20960250001</v>
      </c>
    </row>
    <row r="132" spans="1:13" ht="15.75" x14ac:dyDescent="0.25">
      <c r="A132" s="5" t="s">
        <v>144</v>
      </c>
      <c r="B132" s="3">
        <v>0.58181099999999997</v>
      </c>
      <c r="C132" s="3" t="s">
        <v>8</v>
      </c>
      <c r="D132" s="3"/>
      <c r="E132" s="3"/>
      <c r="F132" s="4">
        <v>38718</v>
      </c>
      <c r="G132" s="1">
        <f t="shared" si="12"/>
        <v>3636.3187499999999</v>
      </c>
      <c r="H132" s="23">
        <f t="shared" si="13"/>
        <v>75024.528449999998</v>
      </c>
      <c r="I132" s="7">
        <f t="shared" si="14"/>
        <v>4363.5824999999995</v>
      </c>
      <c r="J132" s="23">
        <f t="shared" si="15"/>
        <v>90029.434139999998</v>
      </c>
      <c r="K132" s="17">
        <f>VLOOKUP(C132,Kurzy!$A$2:$B$11,2,FALSE)</f>
        <v>20.632000000000001</v>
      </c>
      <c r="L132" s="21">
        <f t="shared" si="16"/>
        <v>100024.52845</v>
      </c>
      <c r="M132" s="21">
        <f t="shared" si="17"/>
        <v>115029.43414</v>
      </c>
    </row>
    <row r="133" spans="1:13" ht="15.75" x14ac:dyDescent="0.25">
      <c r="A133" s="2" t="s">
        <v>145</v>
      </c>
      <c r="B133" s="3">
        <v>0.47203499999999998</v>
      </c>
      <c r="C133" s="3" t="s">
        <v>8</v>
      </c>
      <c r="D133" s="3"/>
      <c r="E133" s="3"/>
      <c r="F133" s="4">
        <v>38718</v>
      </c>
      <c r="G133" s="1">
        <f t="shared" si="12"/>
        <v>2950.21875</v>
      </c>
      <c r="H133" s="23">
        <f t="shared" si="13"/>
        <v>60868.913250000005</v>
      </c>
      <c r="I133" s="7">
        <f t="shared" si="14"/>
        <v>3540.2624999999998</v>
      </c>
      <c r="J133" s="23">
        <f t="shared" si="15"/>
        <v>73042.695900000006</v>
      </c>
      <c r="K133" s="17">
        <f>VLOOKUP(C133,Kurzy!$A$2:$B$11,2,FALSE)</f>
        <v>20.632000000000001</v>
      </c>
      <c r="L133" s="21">
        <f t="shared" si="16"/>
        <v>85868.913250000012</v>
      </c>
      <c r="M133" s="21">
        <f t="shared" si="17"/>
        <v>98042.695900000006</v>
      </c>
    </row>
    <row r="134" spans="1:13" ht="15.75" x14ac:dyDescent="0.25">
      <c r="A134" s="2" t="s">
        <v>146</v>
      </c>
      <c r="B134" s="3">
        <v>0.56137000000000004</v>
      </c>
      <c r="C134" s="3" t="s">
        <v>8</v>
      </c>
      <c r="D134" s="3" t="s">
        <v>9</v>
      </c>
      <c r="E134" s="3">
        <v>0.43247000000000002</v>
      </c>
      <c r="F134" s="4">
        <v>41365</v>
      </c>
      <c r="G134" s="1">
        <f t="shared" si="12"/>
        <v>3508.5625</v>
      </c>
      <c r="H134" s="23">
        <f t="shared" si="13"/>
        <v>72388.661500000002</v>
      </c>
      <c r="I134" s="7">
        <f t="shared" si="14"/>
        <v>4210.2750000000005</v>
      </c>
      <c r="J134" s="23">
        <f t="shared" si="15"/>
        <v>86866.39380000002</v>
      </c>
      <c r="K134" s="17">
        <f>VLOOKUP(C134,Kurzy!$A$2:$B$11,2,FALSE)</f>
        <v>20.632000000000001</v>
      </c>
      <c r="L134" s="21">
        <f t="shared" si="16"/>
        <v>97388.661500000002</v>
      </c>
      <c r="M134" s="21">
        <f t="shared" si="17"/>
        <v>111866.39380000002</v>
      </c>
    </row>
    <row r="135" spans="1:13" ht="15.75" x14ac:dyDescent="0.25">
      <c r="A135" s="2" t="s">
        <v>147</v>
      </c>
      <c r="B135" s="3">
        <v>0.62796399999999997</v>
      </c>
      <c r="C135" s="3" t="s">
        <v>8</v>
      </c>
      <c r="D135" s="3"/>
      <c r="E135" s="3"/>
      <c r="F135" s="4">
        <v>43313</v>
      </c>
      <c r="G135" s="1">
        <f t="shared" si="12"/>
        <v>3924.7749999999996</v>
      </c>
      <c r="H135" s="23">
        <f t="shared" si="13"/>
        <v>80975.957800000004</v>
      </c>
      <c r="I135" s="7">
        <f t="shared" si="14"/>
        <v>4709.7299999999996</v>
      </c>
      <c r="J135" s="23">
        <f t="shared" si="15"/>
        <v>97171.149359999996</v>
      </c>
      <c r="K135" s="17">
        <f>VLOOKUP(C135,Kurzy!$A$2:$B$11,2,FALSE)</f>
        <v>20.632000000000001</v>
      </c>
      <c r="L135" s="21">
        <f t="shared" si="16"/>
        <v>105975.9578</v>
      </c>
      <c r="M135" s="21">
        <f t="shared" si="17"/>
        <v>122171.14936</v>
      </c>
    </row>
    <row r="136" spans="1:13" ht="15.75" x14ac:dyDescent="0.25">
      <c r="A136" s="2" t="s">
        <v>148</v>
      </c>
      <c r="B136" s="3">
        <v>0.46654600000000002</v>
      </c>
      <c r="C136" s="3" t="s">
        <v>8</v>
      </c>
      <c r="D136" s="3"/>
      <c r="E136" s="3"/>
      <c r="F136" s="4">
        <v>38718</v>
      </c>
      <c r="G136" s="1">
        <f t="shared" si="12"/>
        <v>2915.9124999999999</v>
      </c>
      <c r="H136" s="23">
        <f t="shared" si="13"/>
        <v>60161.106700000004</v>
      </c>
      <c r="I136" s="7">
        <f t="shared" si="14"/>
        <v>3499.0950000000003</v>
      </c>
      <c r="J136" s="23">
        <f t="shared" si="15"/>
        <v>72193.328040000008</v>
      </c>
      <c r="K136" s="17">
        <f>VLOOKUP(C136,Kurzy!$A$2:$B$11,2,FALSE)</f>
        <v>20.632000000000001</v>
      </c>
      <c r="L136" s="21">
        <f t="shared" si="16"/>
        <v>85161.106700000004</v>
      </c>
      <c r="M136" s="21">
        <f t="shared" si="17"/>
        <v>97193.328040000008</v>
      </c>
    </row>
    <row r="137" spans="1:13" ht="15.75" x14ac:dyDescent="0.25">
      <c r="A137" s="6" t="s">
        <v>149</v>
      </c>
      <c r="B137" s="3">
        <v>0.52143399999999995</v>
      </c>
      <c r="C137" s="3" t="s">
        <v>8</v>
      </c>
      <c r="D137" s="3"/>
      <c r="E137" s="3"/>
      <c r="F137" s="4">
        <v>38718</v>
      </c>
      <c r="G137" s="1">
        <f t="shared" si="12"/>
        <v>3258.9624999999996</v>
      </c>
      <c r="H137" s="23">
        <f t="shared" si="13"/>
        <v>67238.914300000004</v>
      </c>
      <c r="I137" s="7">
        <f t="shared" si="14"/>
        <v>3910.7549999999997</v>
      </c>
      <c r="J137" s="23">
        <f t="shared" si="15"/>
        <v>80686.697159999996</v>
      </c>
      <c r="K137" s="17">
        <f>VLOOKUP(C137,Kurzy!$A$2:$B$11,2,FALSE)</f>
        <v>20.632000000000001</v>
      </c>
      <c r="L137" s="21">
        <f t="shared" si="16"/>
        <v>92238.914300000004</v>
      </c>
      <c r="M137" s="21">
        <f t="shared" si="17"/>
        <v>105686.69716</v>
      </c>
    </row>
    <row r="138" spans="1:13" ht="15.75" x14ac:dyDescent="0.25">
      <c r="A138" s="2" t="s">
        <v>150</v>
      </c>
      <c r="B138" s="3">
        <v>0.46654600000000002</v>
      </c>
      <c r="C138" s="3" t="s">
        <v>8</v>
      </c>
      <c r="D138" s="3" t="s">
        <v>9</v>
      </c>
      <c r="E138" s="3">
        <v>0.30691200000000002</v>
      </c>
      <c r="F138" s="4">
        <v>39539</v>
      </c>
      <c r="G138" s="1">
        <f t="shared" si="12"/>
        <v>2915.9124999999999</v>
      </c>
      <c r="H138" s="23">
        <f t="shared" si="13"/>
        <v>60161.106700000004</v>
      </c>
      <c r="I138" s="7">
        <f t="shared" si="14"/>
        <v>3499.0950000000003</v>
      </c>
      <c r="J138" s="23">
        <f t="shared" si="15"/>
        <v>72193.328040000008</v>
      </c>
      <c r="K138" s="17">
        <f>VLOOKUP(C138,Kurzy!$A$2:$B$11,2,FALSE)</f>
        <v>20.632000000000001</v>
      </c>
      <c r="L138" s="21">
        <f t="shared" si="16"/>
        <v>85161.106700000004</v>
      </c>
      <c r="M138" s="21">
        <f t="shared" si="17"/>
        <v>97193.328040000008</v>
      </c>
    </row>
    <row r="139" spans="1:13" ht="15.75" x14ac:dyDescent="0.25">
      <c r="A139" s="2" t="s">
        <v>151</v>
      </c>
      <c r="B139" s="3">
        <v>0.48749399999999998</v>
      </c>
      <c r="C139" s="3" t="s">
        <v>8</v>
      </c>
      <c r="D139" s="3"/>
      <c r="E139" s="3"/>
      <c r="F139" s="4">
        <v>39600</v>
      </c>
      <c r="G139" s="1">
        <f t="shared" si="12"/>
        <v>3046.8375000000001</v>
      </c>
      <c r="H139" s="23">
        <f t="shared" si="13"/>
        <v>62862.351300000009</v>
      </c>
      <c r="I139" s="7">
        <f t="shared" si="14"/>
        <v>3656.2049999999999</v>
      </c>
      <c r="J139" s="23">
        <f t="shared" si="15"/>
        <v>75434.821559999997</v>
      </c>
      <c r="K139" s="17">
        <f>VLOOKUP(C139,Kurzy!$A$2:$B$11,2,FALSE)</f>
        <v>20.632000000000001</v>
      </c>
      <c r="L139" s="21">
        <f t="shared" si="16"/>
        <v>87862.351300000009</v>
      </c>
      <c r="M139" s="21">
        <f t="shared" si="17"/>
        <v>100434.82156</v>
      </c>
    </row>
    <row r="140" spans="1:13" ht="15.75" x14ac:dyDescent="0.25">
      <c r="A140" s="2" t="s">
        <v>152</v>
      </c>
      <c r="B140" s="3">
        <v>0.54338900000000001</v>
      </c>
      <c r="C140" s="3" t="s">
        <v>8</v>
      </c>
      <c r="D140" s="3"/>
      <c r="E140" s="3"/>
      <c r="F140" s="4">
        <v>38718</v>
      </c>
      <c r="G140" s="1">
        <f t="shared" si="12"/>
        <v>3396.1812500000001</v>
      </c>
      <c r="H140" s="23">
        <f t="shared" si="13"/>
        <v>70070.01155000001</v>
      </c>
      <c r="I140" s="7">
        <f t="shared" si="14"/>
        <v>4075.4175</v>
      </c>
      <c r="J140" s="23">
        <f t="shared" si="15"/>
        <v>84084.013860000006</v>
      </c>
      <c r="K140" s="17">
        <f>VLOOKUP(C140,Kurzy!$A$2:$B$11,2,FALSE)</f>
        <v>20.632000000000001</v>
      </c>
      <c r="L140" s="21">
        <f t="shared" si="16"/>
        <v>95070.01155000001</v>
      </c>
      <c r="M140" s="21">
        <f t="shared" si="17"/>
        <v>109084.01386000001</v>
      </c>
    </row>
    <row r="141" spans="1:13" ht="15.75" x14ac:dyDescent="0.25">
      <c r="A141" s="5" t="s">
        <v>153</v>
      </c>
      <c r="B141" s="3">
        <v>0.49493999999999999</v>
      </c>
      <c r="C141" s="3" t="s">
        <v>9</v>
      </c>
      <c r="D141" s="3"/>
      <c r="E141" s="3"/>
      <c r="F141" s="4">
        <v>43922</v>
      </c>
      <c r="G141" s="1">
        <f t="shared" si="12"/>
        <v>3093.375</v>
      </c>
      <c r="H141" s="23">
        <f t="shared" si="13"/>
        <v>74998.876875000002</v>
      </c>
      <c r="I141" s="7">
        <f>B141*7500</f>
        <v>3712.0499999999997</v>
      </c>
      <c r="J141" s="23">
        <f t="shared" si="15"/>
        <v>89998.652249999999</v>
      </c>
      <c r="K141" s="17">
        <f>VLOOKUP(C141,Kurzy!$A$2:$B$11,2,FALSE)</f>
        <v>24.245000000000001</v>
      </c>
      <c r="L141" s="21">
        <f t="shared" si="16"/>
        <v>99998.876875000002</v>
      </c>
      <c r="M141" s="21">
        <f t="shared" si="17"/>
        <v>114998.65225</v>
      </c>
    </row>
    <row r="142" spans="1:13" ht="15.75" x14ac:dyDescent="0.25">
      <c r="A142" s="2" t="s">
        <v>154</v>
      </c>
      <c r="B142" s="3">
        <v>0.51594499999999999</v>
      </c>
      <c r="C142" s="3" t="s">
        <v>8</v>
      </c>
      <c r="D142" s="3"/>
      <c r="E142" s="3"/>
      <c r="F142" s="4">
        <v>38718</v>
      </c>
      <c r="G142" s="1">
        <f t="shared" si="12"/>
        <v>3224.65625</v>
      </c>
      <c r="H142" s="23">
        <f t="shared" si="13"/>
        <v>66531.10775000001</v>
      </c>
      <c r="I142" s="7">
        <f t="shared" si="14"/>
        <v>3869.5875000000001</v>
      </c>
      <c r="J142" s="23">
        <f t="shared" si="15"/>
        <v>79837.329300000012</v>
      </c>
      <c r="K142" s="17">
        <f>VLOOKUP(C142,Kurzy!$A$2:$B$11,2,FALSE)</f>
        <v>20.632000000000001</v>
      </c>
      <c r="L142" s="21">
        <f t="shared" si="16"/>
        <v>91531.10775000001</v>
      </c>
      <c r="M142" s="21">
        <f t="shared" si="17"/>
        <v>104837.32930000001</v>
      </c>
    </row>
    <row r="143" spans="1:13" ht="15.75" x14ac:dyDescent="0.25">
      <c r="A143" s="32" t="s">
        <v>155</v>
      </c>
      <c r="B143" s="3">
        <v>0.45114100000000001</v>
      </c>
      <c r="C143" s="3" t="s">
        <v>9</v>
      </c>
      <c r="D143" s="3"/>
      <c r="E143" s="3"/>
      <c r="F143" s="4">
        <v>45261</v>
      </c>
      <c r="G143" s="1">
        <f t="shared" si="12"/>
        <v>2819.6312499999999</v>
      </c>
      <c r="H143" s="23">
        <f t="shared" si="13"/>
        <v>68361.959656249994</v>
      </c>
      <c r="I143" s="7">
        <f t="shared" si="14"/>
        <v>3383.5574999999999</v>
      </c>
      <c r="J143" s="23">
        <f t="shared" si="15"/>
        <v>82034.351587500001</v>
      </c>
      <c r="K143" s="17">
        <f>VLOOKUP(C143,Kurzy!$A$2:$B$11,2,FALSE)</f>
        <v>24.245000000000001</v>
      </c>
      <c r="L143" s="21">
        <f t="shared" si="16"/>
        <v>93361.959656249994</v>
      </c>
      <c r="M143" s="21">
        <f t="shared" si="17"/>
        <v>107034.3515875</v>
      </c>
    </row>
    <row r="144" spans="1:13" ht="15.75" x14ac:dyDescent="0.25">
      <c r="A144" s="5" t="s">
        <v>156</v>
      </c>
      <c r="B144" s="3">
        <v>0.47788999999999998</v>
      </c>
      <c r="C144" s="3" t="s">
        <v>9</v>
      </c>
      <c r="D144" s="3"/>
      <c r="E144" s="3"/>
      <c r="F144" s="4">
        <v>45323</v>
      </c>
      <c r="G144" s="1">
        <f t="shared" si="12"/>
        <v>2986.8125</v>
      </c>
      <c r="H144" s="23">
        <f t="shared" si="13"/>
        <v>72415.269062499996</v>
      </c>
      <c r="I144" s="7">
        <f>B144*7500</f>
        <v>3584.1749999999997</v>
      </c>
      <c r="J144" s="23">
        <f t="shared" si="15"/>
        <v>86898.322874999998</v>
      </c>
      <c r="K144" s="17">
        <f>VLOOKUP(C144,Kurzy!$A$2:$B$11,2,FALSE)</f>
        <v>24.245000000000001</v>
      </c>
      <c r="L144" s="21">
        <f t="shared" si="16"/>
        <v>97415.269062499996</v>
      </c>
      <c r="M144" s="21">
        <f t="shared" si="17"/>
        <v>111898.322875</v>
      </c>
    </row>
    <row r="145" spans="1:13" ht="15.75" x14ac:dyDescent="0.25">
      <c r="A145" s="2" t="s">
        <v>157</v>
      </c>
      <c r="B145" s="3">
        <v>0.52143399999999995</v>
      </c>
      <c r="C145" s="3" t="s">
        <v>8</v>
      </c>
      <c r="D145" s="3"/>
      <c r="E145" s="3"/>
      <c r="F145" s="4">
        <v>38718</v>
      </c>
      <c r="G145" s="1">
        <f t="shared" si="12"/>
        <v>3258.9624999999996</v>
      </c>
      <c r="H145" s="23">
        <f t="shared" si="13"/>
        <v>67238.914300000004</v>
      </c>
      <c r="I145" s="7">
        <f t="shared" si="14"/>
        <v>3910.7549999999997</v>
      </c>
      <c r="J145" s="23">
        <f t="shared" si="15"/>
        <v>80686.697159999996</v>
      </c>
      <c r="K145" s="17">
        <f>VLOOKUP(C145,Kurzy!$A$2:$B$11,2,FALSE)</f>
        <v>20.632000000000001</v>
      </c>
      <c r="L145" s="21">
        <f t="shared" si="16"/>
        <v>92238.914300000004</v>
      </c>
      <c r="M145" s="21">
        <f t="shared" si="17"/>
        <v>105686.69716</v>
      </c>
    </row>
    <row r="146" spans="1:13" ht="15.75" x14ac:dyDescent="0.25">
      <c r="A146" s="5" t="s">
        <v>158</v>
      </c>
      <c r="B146" s="3">
        <v>0.451762</v>
      </c>
      <c r="C146" s="3" t="s">
        <v>9</v>
      </c>
      <c r="D146" s="3"/>
      <c r="E146" s="3"/>
      <c r="F146" s="4">
        <v>45505</v>
      </c>
      <c r="G146" s="1">
        <f t="shared" si="12"/>
        <v>2823.5124999999998</v>
      </c>
      <c r="H146" s="23">
        <f t="shared" si="13"/>
        <v>68456.060562500003</v>
      </c>
      <c r="I146" s="7">
        <f t="shared" si="14"/>
        <v>3388.2150000000001</v>
      </c>
      <c r="J146" s="23">
        <f t="shared" si="15"/>
        <v>82147.272675</v>
      </c>
      <c r="K146" s="17">
        <f>VLOOKUP(C146,Kurzy!$A$2:$B$11,2,FALSE)</f>
        <v>24.245000000000001</v>
      </c>
      <c r="L146" s="21">
        <f t="shared" si="16"/>
        <v>93456.060562500003</v>
      </c>
      <c r="M146" s="21">
        <f t="shared" si="17"/>
        <v>107147.272675</v>
      </c>
    </row>
    <row r="147" spans="1:13" ht="15.75" x14ac:dyDescent="0.25">
      <c r="A147" s="5" t="s">
        <v>159</v>
      </c>
      <c r="B147" s="3">
        <v>0.50917199999999996</v>
      </c>
      <c r="C147" s="3" t="s">
        <v>9</v>
      </c>
      <c r="D147" s="3"/>
      <c r="E147" s="3"/>
      <c r="F147" s="4">
        <v>45047</v>
      </c>
      <c r="G147" s="1">
        <f t="shared" si="12"/>
        <v>3182.3249999999998</v>
      </c>
      <c r="H147" s="23">
        <f t="shared" si="13"/>
        <v>77155.469624999998</v>
      </c>
      <c r="I147" s="7">
        <f t="shared" si="14"/>
        <v>3818.7899999999995</v>
      </c>
      <c r="J147" s="23">
        <f t="shared" si="15"/>
        <v>92586.563549999992</v>
      </c>
      <c r="K147" s="17">
        <f>VLOOKUP(C147,Kurzy!$A$2:$B$11,2,FALSE)</f>
        <v>24.245000000000001</v>
      </c>
      <c r="L147" s="21">
        <f t="shared" si="16"/>
        <v>102155.469625</v>
      </c>
      <c r="M147" s="21">
        <f t="shared" si="17"/>
        <v>117586.56354999999</v>
      </c>
    </row>
    <row r="148" spans="1:13" ht="15.75" x14ac:dyDescent="0.25">
      <c r="A148" s="2" t="s">
        <v>160</v>
      </c>
      <c r="B148" s="3">
        <v>0.49398999999999998</v>
      </c>
      <c r="C148" s="3" t="s">
        <v>8</v>
      </c>
      <c r="D148" s="3"/>
      <c r="E148" s="3"/>
      <c r="F148" s="4">
        <v>38718</v>
      </c>
      <c r="G148" s="1">
        <f t="shared" si="12"/>
        <v>3087.4375</v>
      </c>
      <c r="H148" s="23">
        <f t="shared" si="13"/>
        <v>63700.010500000004</v>
      </c>
      <c r="I148" s="7">
        <f t="shared" si="14"/>
        <v>3704.9249999999997</v>
      </c>
      <c r="J148" s="23">
        <f t="shared" si="15"/>
        <v>76440.012600000002</v>
      </c>
      <c r="K148" s="17">
        <f>VLOOKUP(C148,Kurzy!$A$2:$B$11,2,FALSE)</f>
        <v>20.632000000000001</v>
      </c>
      <c r="L148" s="21">
        <f t="shared" si="16"/>
        <v>88700.010500000004</v>
      </c>
      <c r="M148" s="21">
        <f t="shared" si="17"/>
        <v>101440.0126</v>
      </c>
    </row>
    <row r="149" spans="1:13" ht="15.75" x14ac:dyDescent="0.25">
      <c r="A149" s="5" t="s">
        <v>161</v>
      </c>
      <c r="B149" s="3">
        <v>0.46760600000000002</v>
      </c>
      <c r="C149" s="3" t="s">
        <v>9</v>
      </c>
      <c r="D149" s="3"/>
      <c r="E149" s="3"/>
      <c r="F149" s="4">
        <v>45992</v>
      </c>
      <c r="G149" s="1">
        <f t="shared" si="12"/>
        <v>2922.5374999999999</v>
      </c>
      <c r="H149" s="23">
        <f>G149*K149</f>
        <v>70856.921687499998</v>
      </c>
      <c r="I149" s="7">
        <f t="shared" si="14"/>
        <v>3507.0450000000001</v>
      </c>
      <c r="J149" s="23">
        <f t="shared" si="15"/>
        <v>85028.306024999998</v>
      </c>
      <c r="K149" s="17">
        <f>VLOOKUP(C149,Kurzy!$A$2:$B$11,2,FALSE)</f>
        <v>24.245000000000001</v>
      </c>
      <c r="L149" s="21">
        <f t="shared" si="16"/>
        <v>95856.921687499998</v>
      </c>
      <c r="M149" s="21">
        <f t="shared" si="17"/>
        <v>110028.306025</v>
      </c>
    </row>
    <row r="150" spans="1:13" ht="15.75" x14ac:dyDescent="0.25">
      <c r="A150" s="2" t="s">
        <v>162</v>
      </c>
      <c r="B150" s="3">
        <v>0.477524</v>
      </c>
      <c r="C150" s="3" t="s">
        <v>8</v>
      </c>
      <c r="D150" s="3"/>
      <c r="E150" s="3"/>
      <c r="F150" s="4">
        <v>38718</v>
      </c>
      <c r="G150" s="1">
        <f t="shared" si="12"/>
        <v>2984.5250000000001</v>
      </c>
      <c r="H150" s="23">
        <f t="shared" si="13"/>
        <v>61576.719800000006</v>
      </c>
      <c r="I150" s="7">
        <f t="shared" si="14"/>
        <v>3581.43</v>
      </c>
      <c r="J150" s="23">
        <f t="shared" si="15"/>
        <v>73892.063760000005</v>
      </c>
      <c r="K150" s="17">
        <f>VLOOKUP(C150,Kurzy!$A$2:$B$11,2,FALSE)</f>
        <v>20.632000000000001</v>
      </c>
      <c r="L150" s="21">
        <f t="shared" si="16"/>
        <v>86576.719800000006</v>
      </c>
      <c r="M150" s="21">
        <f t="shared" si="17"/>
        <v>98892.063760000005</v>
      </c>
    </row>
    <row r="151" spans="1:13" ht="15.75" x14ac:dyDescent="0.25">
      <c r="A151" s="2" t="s">
        <v>163</v>
      </c>
      <c r="B151" s="3">
        <v>0.42883199999999999</v>
      </c>
      <c r="C151" s="3" t="s">
        <v>9</v>
      </c>
      <c r="D151" s="3"/>
      <c r="E151" s="3"/>
      <c r="F151" s="4">
        <v>38718</v>
      </c>
      <c r="G151" s="1">
        <f t="shared" si="12"/>
        <v>2680.2</v>
      </c>
      <c r="H151" s="23">
        <f t="shared" si="13"/>
        <v>64981.449000000001</v>
      </c>
      <c r="I151" s="7">
        <f t="shared" si="14"/>
        <v>3216.24</v>
      </c>
      <c r="J151" s="23">
        <f t="shared" si="15"/>
        <v>77977.738799999992</v>
      </c>
      <c r="K151" s="17">
        <f>VLOOKUP(C151,Kurzy!$A$2:$B$11,2,FALSE)</f>
        <v>24.245000000000001</v>
      </c>
      <c r="L151" s="21">
        <f t="shared" si="16"/>
        <v>89981.448999999993</v>
      </c>
      <c r="M151" s="21">
        <f t="shared" si="17"/>
        <v>102977.73879999999</v>
      </c>
    </row>
    <row r="152" spans="1:13" ht="15.75" x14ac:dyDescent="0.25">
      <c r="A152" s="2" t="s">
        <v>164</v>
      </c>
      <c r="B152" s="3">
        <v>0.49868499999999999</v>
      </c>
      <c r="C152" s="3" t="s">
        <v>8</v>
      </c>
      <c r="D152" s="3" t="s">
        <v>9</v>
      </c>
      <c r="E152" s="3">
        <v>0.44011299999999998</v>
      </c>
      <c r="F152" s="4">
        <v>42675</v>
      </c>
      <c r="G152" s="1">
        <f t="shared" si="12"/>
        <v>3116.78125</v>
      </c>
      <c r="H152" s="23">
        <f t="shared" si="13"/>
        <v>64305.430750000007</v>
      </c>
      <c r="I152" s="7">
        <f t="shared" si="14"/>
        <v>3740.1374999999998</v>
      </c>
      <c r="J152" s="23">
        <f t="shared" si="15"/>
        <v>77166.516900000002</v>
      </c>
      <c r="K152" s="17">
        <f>VLOOKUP(C152,Kurzy!$A$2:$B$11,2,FALSE)</f>
        <v>20.632000000000001</v>
      </c>
      <c r="L152" s="21">
        <f t="shared" si="16"/>
        <v>89305.43075</v>
      </c>
      <c r="M152" s="21">
        <f t="shared" si="17"/>
        <v>102166.5169</v>
      </c>
    </row>
    <row r="153" spans="1:13" ht="15.75" x14ac:dyDescent="0.25">
      <c r="A153" s="2" t="s">
        <v>165</v>
      </c>
      <c r="B153" s="3">
        <v>0.45701999999999998</v>
      </c>
      <c r="C153" s="3" t="s">
        <v>9</v>
      </c>
      <c r="D153" s="3"/>
      <c r="E153" s="3"/>
      <c r="F153" s="4">
        <v>45047</v>
      </c>
      <c r="G153" s="1">
        <f t="shared" si="12"/>
        <v>2856.375</v>
      </c>
      <c r="H153" s="23">
        <f t="shared" si="13"/>
        <v>69252.811874999999</v>
      </c>
      <c r="I153" s="7">
        <f t="shared" si="14"/>
        <v>3427.6499999999996</v>
      </c>
      <c r="J153" s="23">
        <f t="shared" si="15"/>
        <v>83103.374249999993</v>
      </c>
      <c r="K153" s="17">
        <f>VLOOKUP(C153,Kurzy!$A$2:$B$11,2,FALSE)</f>
        <v>24.245000000000001</v>
      </c>
      <c r="L153" s="21">
        <f t="shared" si="16"/>
        <v>94252.811874999999</v>
      </c>
      <c r="M153" s="21">
        <f t="shared" si="17"/>
        <v>108103.37424999999</v>
      </c>
    </row>
    <row r="154" spans="1:13" ht="15.75" x14ac:dyDescent="0.25">
      <c r="A154" s="2" t="s">
        <v>166</v>
      </c>
      <c r="B154" s="3">
        <v>0.425871</v>
      </c>
      <c r="C154" s="3" t="s">
        <v>9</v>
      </c>
      <c r="D154" s="3"/>
      <c r="E154" s="3"/>
      <c r="F154" s="4">
        <v>43282</v>
      </c>
      <c r="G154" s="1">
        <f t="shared" si="12"/>
        <v>2661.6937499999999</v>
      </c>
      <c r="H154" s="23">
        <f t="shared" si="13"/>
        <v>64532.764968750002</v>
      </c>
      <c r="I154" s="7">
        <f t="shared" si="14"/>
        <v>3194.0324999999998</v>
      </c>
      <c r="J154" s="23">
        <f t="shared" si="15"/>
        <v>77439.317962500005</v>
      </c>
      <c r="K154" s="17">
        <f>VLOOKUP(C154,Kurzy!$A$2:$B$11,2,FALSE)</f>
        <v>24.245000000000001</v>
      </c>
      <c r="L154" s="21">
        <f t="shared" si="16"/>
        <v>89532.764968750009</v>
      </c>
      <c r="M154" s="21">
        <f t="shared" si="17"/>
        <v>102439.3179625</v>
      </c>
    </row>
    <row r="155" spans="1:13" ht="15.75" x14ac:dyDescent="0.25">
      <c r="A155" s="2" t="s">
        <v>167</v>
      </c>
      <c r="B155" s="3">
        <v>0.55436700000000005</v>
      </c>
      <c r="C155" s="3" t="s">
        <v>8</v>
      </c>
      <c r="D155" s="3"/>
      <c r="E155" s="3"/>
      <c r="F155" s="4">
        <v>38718</v>
      </c>
      <c r="G155" s="1">
        <f t="shared" si="12"/>
        <v>3464.7937500000003</v>
      </c>
      <c r="H155" s="23">
        <f t="shared" si="13"/>
        <v>71485.624650000012</v>
      </c>
      <c r="I155" s="7">
        <f t="shared" si="14"/>
        <v>4157.7525000000005</v>
      </c>
      <c r="J155" s="23">
        <f t="shared" si="15"/>
        <v>85782.749580000018</v>
      </c>
      <c r="K155" s="17">
        <f>VLOOKUP(C155,Kurzy!$A$2:$B$11,2,FALSE)</f>
        <v>20.632000000000001</v>
      </c>
      <c r="L155" s="21">
        <f t="shared" si="16"/>
        <v>96485.624650000012</v>
      </c>
      <c r="M155" s="21">
        <f t="shared" si="17"/>
        <v>110782.74958000002</v>
      </c>
    </row>
    <row r="156" spans="1:13" ht="15.75" x14ac:dyDescent="0.25">
      <c r="A156" s="2" t="s">
        <v>168</v>
      </c>
      <c r="B156" s="3">
        <v>0.51594499999999999</v>
      </c>
      <c r="C156" s="3" t="s">
        <v>8</v>
      </c>
      <c r="D156" s="3"/>
      <c r="E156" s="3"/>
      <c r="F156" s="4">
        <v>38718</v>
      </c>
      <c r="G156" s="1">
        <f t="shared" si="12"/>
        <v>3224.65625</v>
      </c>
      <c r="H156" s="23">
        <f t="shared" si="13"/>
        <v>66531.10775000001</v>
      </c>
      <c r="I156" s="7">
        <f t="shared" si="14"/>
        <v>3869.5875000000001</v>
      </c>
      <c r="J156" s="23">
        <f t="shared" si="15"/>
        <v>79837.329300000012</v>
      </c>
      <c r="K156" s="17">
        <f>VLOOKUP(C156,Kurzy!$A$2:$B$11,2,FALSE)</f>
        <v>20.632000000000001</v>
      </c>
      <c r="L156" s="21">
        <f t="shared" si="16"/>
        <v>91531.10775000001</v>
      </c>
      <c r="M156" s="21">
        <f t="shared" si="17"/>
        <v>104837.32930000001</v>
      </c>
    </row>
    <row r="157" spans="1:13" ht="15.75" x14ac:dyDescent="0.25">
      <c r="A157" s="5" t="s">
        <v>169</v>
      </c>
      <c r="B157" s="34">
        <v>0.58471899999999999</v>
      </c>
      <c r="C157" s="3" t="s">
        <v>8</v>
      </c>
      <c r="D157" s="3"/>
      <c r="E157" s="3"/>
      <c r="F157" s="33">
        <v>44378</v>
      </c>
      <c r="G157" s="1">
        <f t="shared" si="12"/>
        <v>3654.4937500000001</v>
      </c>
      <c r="H157" s="23">
        <f t="shared" si="13"/>
        <v>75399.515050000002</v>
      </c>
      <c r="I157" s="7">
        <f t="shared" si="14"/>
        <v>4385.3924999999999</v>
      </c>
      <c r="J157" s="23">
        <f t="shared" si="15"/>
        <v>90479.418060000011</v>
      </c>
      <c r="K157" s="17">
        <f>VLOOKUP(C157,Kurzy!$A$2:$B$11,2,FALSE)</f>
        <v>20.632000000000001</v>
      </c>
      <c r="L157" s="21">
        <f t="shared" si="16"/>
        <v>100399.51505</v>
      </c>
      <c r="M157" s="21">
        <f t="shared" si="17"/>
        <v>115479.41806000001</v>
      </c>
    </row>
    <row r="158" spans="1:13" ht="15.75" x14ac:dyDescent="0.25">
      <c r="A158" s="5" t="s">
        <v>170</v>
      </c>
      <c r="B158" s="3">
        <v>0.43481199999999998</v>
      </c>
      <c r="C158" s="3" t="s">
        <v>9</v>
      </c>
      <c r="D158" s="3"/>
      <c r="E158" s="3"/>
      <c r="F158" s="4">
        <v>43647</v>
      </c>
      <c r="G158" s="1">
        <f t="shared" si="12"/>
        <v>2717.5749999999998</v>
      </c>
      <c r="H158" s="23">
        <f t="shared" si="13"/>
        <v>65887.605874999994</v>
      </c>
      <c r="I158" s="7">
        <f t="shared" si="14"/>
        <v>3261.0899999999997</v>
      </c>
      <c r="J158" s="23">
        <f t="shared" si="15"/>
        <v>79065.127049999996</v>
      </c>
      <c r="K158" s="17">
        <f>VLOOKUP(C158,Kurzy!$A$2:$B$11,2,FALSE)</f>
        <v>24.245000000000001</v>
      </c>
      <c r="L158" s="21">
        <f t="shared" si="16"/>
        <v>90887.605874999994</v>
      </c>
      <c r="M158" s="21">
        <f t="shared" si="17"/>
        <v>104065.12705</v>
      </c>
    </row>
    <row r="159" spans="1:13" ht="15.75" x14ac:dyDescent="0.25">
      <c r="A159" s="5" t="s">
        <v>171</v>
      </c>
      <c r="B159" s="3">
        <v>0.46760600000000002</v>
      </c>
      <c r="C159" s="3" t="s">
        <v>9</v>
      </c>
      <c r="D159" s="3"/>
      <c r="E159" s="3"/>
      <c r="F159" s="4">
        <v>45992</v>
      </c>
      <c r="G159" s="1">
        <f t="shared" si="12"/>
        <v>2922.5374999999999</v>
      </c>
      <c r="H159" s="23">
        <f t="shared" si="13"/>
        <v>70856.921687499998</v>
      </c>
      <c r="I159" s="7">
        <f t="shared" si="14"/>
        <v>3507.0450000000001</v>
      </c>
      <c r="J159" s="23">
        <f t="shared" si="15"/>
        <v>85028.306024999998</v>
      </c>
      <c r="K159" s="17">
        <f>VLOOKUP(C159,Kurzy!$A$2:$B$11,2,FALSE)</f>
        <v>24.245000000000001</v>
      </c>
      <c r="L159" s="21">
        <f t="shared" si="16"/>
        <v>95856.921687499998</v>
      </c>
      <c r="M159" s="21">
        <f t="shared" si="17"/>
        <v>110028.306025</v>
      </c>
    </row>
    <row r="160" spans="1:13" ht="15.75" x14ac:dyDescent="0.25">
      <c r="A160" s="2" t="s">
        <v>172</v>
      </c>
      <c r="B160" s="3">
        <v>0.48861399999999999</v>
      </c>
      <c r="C160" s="3" t="s">
        <v>8</v>
      </c>
      <c r="D160" s="3"/>
      <c r="E160" s="3"/>
      <c r="F160" s="4">
        <v>38718</v>
      </c>
      <c r="G160" s="1">
        <f t="shared" si="12"/>
        <v>3053.8375000000001</v>
      </c>
      <c r="H160" s="23">
        <f t="shared" si="13"/>
        <v>63006.775300000008</v>
      </c>
      <c r="I160" s="7">
        <f t="shared" si="14"/>
        <v>3664.605</v>
      </c>
      <c r="J160" s="23">
        <f t="shared" si="15"/>
        <v>75608.13036000001</v>
      </c>
      <c r="K160" s="17">
        <f>VLOOKUP(C160,Kurzy!$A$2:$B$11,2,FALSE)</f>
        <v>20.632000000000001</v>
      </c>
      <c r="L160" s="21">
        <f t="shared" si="16"/>
        <v>88006.775300000008</v>
      </c>
      <c r="M160" s="21">
        <f t="shared" si="17"/>
        <v>100608.13036000001</v>
      </c>
    </row>
    <row r="161" spans="1:13" ht="31.5" x14ac:dyDescent="0.25">
      <c r="A161" s="2" t="s">
        <v>173</v>
      </c>
      <c r="B161" s="3">
        <v>0.49108499999999999</v>
      </c>
      <c r="C161" s="3" t="s">
        <v>8</v>
      </c>
      <c r="D161" s="3" t="s">
        <v>174</v>
      </c>
      <c r="E161" s="3">
        <v>0.46062999999999998</v>
      </c>
      <c r="F161" s="4">
        <v>42856</v>
      </c>
      <c r="G161" s="1">
        <f t="shared" si="12"/>
        <v>3069.28125</v>
      </c>
      <c r="H161" s="23">
        <f t="shared" si="13"/>
        <v>63325.410750000003</v>
      </c>
      <c r="I161" s="7">
        <f t="shared" si="14"/>
        <v>3683.1374999999998</v>
      </c>
      <c r="J161" s="23">
        <f t="shared" si="15"/>
        <v>75990.492899999997</v>
      </c>
      <c r="K161" s="17">
        <f>VLOOKUP(C161,Kurzy!$A$2:$B$11,2,FALSE)</f>
        <v>20.632000000000001</v>
      </c>
      <c r="L161" s="21">
        <f t="shared" si="16"/>
        <v>88325.41075000001</v>
      </c>
      <c r="M161" s="21">
        <f t="shared" si="17"/>
        <v>100990.4929</v>
      </c>
    </row>
    <row r="162" spans="1:13" ht="15.75" x14ac:dyDescent="0.25">
      <c r="A162" s="5" t="s">
        <v>175</v>
      </c>
      <c r="B162" s="3">
        <v>0.64568499999999995</v>
      </c>
      <c r="C162" s="3" t="s">
        <v>8</v>
      </c>
      <c r="D162" s="3"/>
      <c r="E162" s="3"/>
      <c r="F162" s="4">
        <v>45658</v>
      </c>
      <c r="G162" s="1">
        <f t="shared" si="12"/>
        <v>4035.5312499999995</v>
      </c>
      <c r="H162" s="23">
        <f t="shared" si="13"/>
        <v>83261.080749999994</v>
      </c>
      <c r="I162" s="7">
        <f t="shared" si="14"/>
        <v>4842.6374999999998</v>
      </c>
      <c r="J162" s="23">
        <f t="shared" si="15"/>
        <v>99913.296900000001</v>
      </c>
      <c r="K162" s="17">
        <f>VLOOKUP(C162,Kurzy!$A$2:$B$11,2,FALSE)</f>
        <v>20.632000000000001</v>
      </c>
      <c r="L162" s="21">
        <f t="shared" si="16"/>
        <v>108261.08074999999</v>
      </c>
      <c r="M162" s="21">
        <f t="shared" si="17"/>
        <v>124913.2969</v>
      </c>
    </row>
    <row r="163" spans="1:13" ht="15.75" x14ac:dyDescent="0.25">
      <c r="A163" s="5" t="s">
        <v>176</v>
      </c>
      <c r="B163" s="3">
        <v>0.43482500000000002</v>
      </c>
      <c r="C163" s="3" t="s">
        <v>9</v>
      </c>
      <c r="D163" s="3"/>
      <c r="E163" s="3"/>
      <c r="F163" s="4">
        <v>39083</v>
      </c>
      <c r="G163" s="1">
        <f>B163*6250</f>
        <v>2717.65625</v>
      </c>
      <c r="H163" s="23">
        <f t="shared" si="13"/>
        <v>65889.575781250009</v>
      </c>
      <c r="I163" s="7">
        <f t="shared" si="14"/>
        <v>3261.1875</v>
      </c>
      <c r="J163" s="23">
        <f t="shared" si="15"/>
        <v>79067.490937499999</v>
      </c>
      <c r="K163" s="17">
        <f>VLOOKUP(C163,Kurzy!$A$2:$B$11,2,FALSE)</f>
        <v>24.245000000000001</v>
      </c>
      <c r="L163" s="21">
        <f t="shared" si="16"/>
        <v>90889.575781250009</v>
      </c>
      <c r="M163" s="21">
        <f t="shared" si="17"/>
        <v>104067.4909375</v>
      </c>
    </row>
    <row r="164" spans="1:13" ht="15.75" x14ac:dyDescent="0.25">
      <c r="A164" s="2" t="s">
        <v>177</v>
      </c>
      <c r="B164" s="3">
        <v>0.477524</v>
      </c>
      <c r="C164" s="3" t="s">
        <v>8</v>
      </c>
      <c r="D164" s="3"/>
      <c r="E164" s="3"/>
      <c r="F164" s="4">
        <v>38718</v>
      </c>
      <c r="G164" s="1">
        <f t="shared" si="12"/>
        <v>2984.5250000000001</v>
      </c>
      <c r="H164" s="23">
        <f t="shared" si="13"/>
        <v>61576.719800000006</v>
      </c>
      <c r="I164" s="7">
        <f t="shared" si="14"/>
        <v>3581.43</v>
      </c>
      <c r="J164" s="23">
        <f t="shared" si="15"/>
        <v>73892.063760000005</v>
      </c>
      <c r="K164" s="17">
        <f>VLOOKUP(C164,Kurzy!$A$2:$B$11,2,FALSE)</f>
        <v>20.632000000000001</v>
      </c>
      <c r="L164" s="21">
        <f t="shared" si="16"/>
        <v>86576.719800000006</v>
      </c>
      <c r="M164" s="21">
        <f t="shared" si="17"/>
        <v>98892.063760000005</v>
      </c>
    </row>
    <row r="165" spans="1:13" ht="15.75" x14ac:dyDescent="0.25">
      <c r="A165" s="2" t="s">
        <v>178</v>
      </c>
      <c r="B165" s="3">
        <v>0.55436700000000005</v>
      </c>
      <c r="C165" s="3" t="s">
        <v>8</v>
      </c>
      <c r="D165" s="3"/>
      <c r="E165" s="3"/>
      <c r="F165" s="4">
        <v>38718</v>
      </c>
      <c r="G165" s="1">
        <f t="shared" si="12"/>
        <v>3464.7937500000003</v>
      </c>
      <c r="H165" s="23">
        <f t="shared" si="13"/>
        <v>71485.624650000012</v>
      </c>
      <c r="I165" s="7">
        <f t="shared" si="14"/>
        <v>4157.7525000000005</v>
      </c>
      <c r="J165" s="23">
        <f t="shared" si="15"/>
        <v>85782.749580000018</v>
      </c>
      <c r="K165" s="17">
        <f>VLOOKUP(C165,Kurzy!$A$2:$B$11,2,FALSE)</f>
        <v>20.632000000000001</v>
      </c>
      <c r="L165" s="21">
        <f t="shared" si="16"/>
        <v>96485.624650000012</v>
      </c>
      <c r="M165" s="21">
        <f t="shared" si="17"/>
        <v>110782.74958000002</v>
      </c>
    </row>
    <row r="166" spans="1:13" ht="15.75" x14ac:dyDescent="0.25">
      <c r="A166" s="2" t="s">
        <v>179</v>
      </c>
      <c r="B166" s="3">
        <v>0.51594499999999999</v>
      </c>
      <c r="C166" s="3" t="s">
        <v>8</v>
      </c>
      <c r="D166" s="3"/>
      <c r="E166" s="3"/>
      <c r="F166" s="4">
        <v>38718</v>
      </c>
      <c r="G166" s="1">
        <f t="shared" si="12"/>
        <v>3224.65625</v>
      </c>
      <c r="H166" s="23">
        <f t="shared" si="13"/>
        <v>66531.10775000001</v>
      </c>
      <c r="I166" s="7">
        <f t="shared" si="14"/>
        <v>3869.5875000000001</v>
      </c>
      <c r="J166" s="23">
        <f t="shared" si="15"/>
        <v>79837.329300000012</v>
      </c>
      <c r="K166" s="17">
        <f>VLOOKUP(C166,Kurzy!$A$2:$B$11,2,FALSE)</f>
        <v>20.632000000000001</v>
      </c>
      <c r="L166" s="21">
        <f t="shared" si="16"/>
        <v>91531.10775000001</v>
      </c>
      <c r="M166" s="21">
        <f t="shared" si="17"/>
        <v>104837.32930000001</v>
      </c>
    </row>
    <row r="167" spans="1:13" ht="15.75" x14ac:dyDescent="0.25">
      <c r="A167" s="2" t="s">
        <v>180</v>
      </c>
      <c r="B167" s="3">
        <v>0.47203499999999998</v>
      </c>
      <c r="C167" s="3" t="s">
        <v>8</v>
      </c>
      <c r="D167" s="3"/>
      <c r="E167" s="3"/>
      <c r="F167" s="4">
        <v>38718</v>
      </c>
      <c r="G167" s="1">
        <f t="shared" si="12"/>
        <v>2950.21875</v>
      </c>
      <c r="H167" s="23">
        <f t="shared" si="13"/>
        <v>60868.913250000005</v>
      </c>
      <c r="I167" s="7">
        <f t="shared" si="14"/>
        <v>3540.2624999999998</v>
      </c>
      <c r="J167" s="23">
        <f t="shared" si="15"/>
        <v>73042.695900000006</v>
      </c>
      <c r="K167" s="17">
        <f>VLOOKUP(C167,Kurzy!$A$2:$B$11,2,FALSE)</f>
        <v>20.632000000000001</v>
      </c>
      <c r="L167" s="21">
        <f t="shared" si="16"/>
        <v>85868.913250000012</v>
      </c>
      <c r="M167" s="21">
        <f t="shared" si="17"/>
        <v>98042.695900000006</v>
      </c>
    </row>
    <row r="168" spans="1:13" ht="15.75" x14ac:dyDescent="0.25">
      <c r="A168" s="2" t="s">
        <v>181</v>
      </c>
      <c r="B168" s="3">
        <v>0.45038299999999998</v>
      </c>
      <c r="C168" s="3" t="s">
        <v>8</v>
      </c>
      <c r="D168" s="3"/>
      <c r="E168" s="3"/>
      <c r="F168" s="4">
        <v>38718</v>
      </c>
      <c r="G168" s="1">
        <f t="shared" si="12"/>
        <v>2814.8937499999997</v>
      </c>
      <c r="H168" s="23">
        <f t="shared" si="13"/>
        <v>58076.887849999999</v>
      </c>
      <c r="I168" s="7">
        <f t="shared" si="14"/>
        <v>3377.8724999999999</v>
      </c>
      <c r="J168" s="23">
        <f t="shared" si="15"/>
        <v>69692.265420000011</v>
      </c>
      <c r="K168" s="17">
        <f>VLOOKUP(C168,Kurzy!$A$2:$B$11,2,FALSE)</f>
        <v>20.632000000000001</v>
      </c>
      <c r="L168" s="21">
        <f t="shared" si="16"/>
        <v>83076.887849999999</v>
      </c>
      <c r="M168" s="21">
        <f t="shared" si="17"/>
        <v>94692.265420000011</v>
      </c>
    </row>
    <row r="169" spans="1:13" ht="15.75" x14ac:dyDescent="0.25">
      <c r="A169" s="2" t="s">
        <v>182</v>
      </c>
      <c r="B169" s="3">
        <v>0.45038299999999998</v>
      </c>
      <c r="C169" s="3" t="s">
        <v>8</v>
      </c>
      <c r="D169" s="3"/>
      <c r="E169" s="3"/>
      <c r="F169" s="4">
        <v>38718</v>
      </c>
      <c r="G169" s="1">
        <f t="shared" si="12"/>
        <v>2814.8937499999997</v>
      </c>
      <c r="H169" s="23">
        <f t="shared" si="13"/>
        <v>58076.887849999999</v>
      </c>
      <c r="I169" s="7">
        <f t="shared" si="14"/>
        <v>3377.8724999999999</v>
      </c>
      <c r="J169" s="23">
        <f t="shared" si="15"/>
        <v>69692.265420000011</v>
      </c>
      <c r="K169" s="17">
        <f>VLOOKUP(C169,Kurzy!$A$2:$B$11,2,FALSE)</f>
        <v>20.632000000000001</v>
      </c>
      <c r="L169" s="21">
        <f t="shared" si="16"/>
        <v>83076.887849999999</v>
      </c>
      <c r="M169" s="21">
        <f t="shared" si="17"/>
        <v>94692.265420000011</v>
      </c>
    </row>
    <row r="170" spans="1:13" ht="31.5" x14ac:dyDescent="0.25">
      <c r="A170" s="2" t="s">
        <v>183</v>
      </c>
      <c r="B170" s="3">
        <v>0.49398999999999998</v>
      </c>
      <c r="C170" s="3" t="s">
        <v>8</v>
      </c>
      <c r="D170" s="3"/>
      <c r="E170" s="3"/>
      <c r="F170" s="4">
        <v>38718</v>
      </c>
      <c r="G170" s="1">
        <f t="shared" si="12"/>
        <v>3087.4375</v>
      </c>
      <c r="H170" s="23">
        <f t="shared" si="13"/>
        <v>63700.010500000004</v>
      </c>
      <c r="I170" s="7">
        <f t="shared" si="14"/>
        <v>3704.9249999999997</v>
      </c>
      <c r="J170" s="23">
        <f t="shared" si="15"/>
        <v>76440.012600000002</v>
      </c>
      <c r="K170" s="17">
        <f>VLOOKUP(C170,Kurzy!$A$2:$B$11,2,FALSE)</f>
        <v>20.632000000000001</v>
      </c>
      <c r="L170" s="21">
        <f t="shared" si="16"/>
        <v>88700.010500000004</v>
      </c>
      <c r="M170" s="21">
        <f t="shared" si="17"/>
        <v>101440.0126</v>
      </c>
    </row>
    <row r="171" spans="1:13" ht="31.5" x14ac:dyDescent="0.25">
      <c r="A171" s="2" t="s">
        <v>184</v>
      </c>
      <c r="B171" s="3">
        <v>0.45038299999999998</v>
      </c>
      <c r="C171" s="3" t="s">
        <v>8</v>
      </c>
      <c r="D171" s="3"/>
      <c r="E171" s="3"/>
      <c r="F171" s="4">
        <v>38718</v>
      </c>
      <c r="G171" s="1">
        <f t="shared" si="12"/>
        <v>2814.8937499999997</v>
      </c>
      <c r="H171" s="23">
        <f t="shared" si="13"/>
        <v>58076.887849999999</v>
      </c>
      <c r="I171" s="7">
        <f t="shared" si="14"/>
        <v>3377.8724999999999</v>
      </c>
      <c r="J171" s="23">
        <f t="shared" si="15"/>
        <v>69692.265420000011</v>
      </c>
      <c r="K171" s="17">
        <f>VLOOKUP(C171,Kurzy!$A$2:$B$11,2,FALSE)</f>
        <v>20.632000000000001</v>
      </c>
      <c r="L171" s="21">
        <f t="shared" si="16"/>
        <v>83076.887849999999</v>
      </c>
      <c r="M171" s="21">
        <f t="shared" si="17"/>
        <v>94692.265420000011</v>
      </c>
    </row>
    <row r="172" spans="1:13" ht="15.75" x14ac:dyDescent="0.25">
      <c r="A172" s="2" t="s">
        <v>185</v>
      </c>
      <c r="B172" s="3">
        <v>0.50496799999999997</v>
      </c>
      <c r="C172" s="3" t="s">
        <v>8</v>
      </c>
      <c r="D172" s="3"/>
      <c r="E172" s="3"/>
      <c r="F172" s="4">
        <v>38718</v>
      </c>
      <c r="G172" s="1">
        <f t="shared" si="12"/>
        <v>3156.0499999999997</v>
      </c>
      <c r="H172" s="23">
        <f t="shared" si="13"/>
        <v>65115.623599999999</v>
      </c>
      <c r="I172" s="7">
        <f t="shared" si="14"/>
        <v>3787.2599999999998</v>
      </c>
      <c r="J172" s="23">
        <f t="shared" si="15"/>
        <v>78138.748319999999</v>
      </c>
      <c r="K172" s="17">
        <f>VLOOKUP(C172,Kurzy!$A$2:$B$11,2,FALSE)</f>
        <v>20.632000000000001</v>
      </c>
      <c r="L172" s="21">
        <f t="shared" si="16"/>
        <v>90115.623599999992</v>
      </c>
      <c r="M172" s="21">
        <f t="shared" si="17"/>
        <v>103138.74832</v>
      </c>
    </row>
    <row r="173" spans="1:13" ht="15.75" x14ac:dyDescent="0.25">
      <c r="A173" s="2" t="s">
        <v>186</v>
      </c>
      <c r="B173" s="3">
        <v>0.52464</v>
      </c>
      <c r="C173" s="3" t="s">
        <v>8</v>
      </c>
      <c r="D173" s="3" t="s">
        <v>9</v>
      </c>
      <c r="E173" s="3">
        <v>0.474109</v>
      </c>
      <c r="F173" s="4">
        <v>43922</v>
      </c>
      <c r="G173" s="1">
        <f t="shared" si="12"/>
        <v>3279</v>
      </c>
      <c r="H173" s="23">
        <f t="shared" si="13"/>
        <v>67652.328000000009</v>
      </c>
      <c r="I173" s="7">
        <f t="shared" si="14"/>
        <v>3934.8</v>
      </c>
      <c r="J173" s="23">
        <f t="shared" si="15"/>
        <v>81182.793600000005</v>
      </c>
      <c r="K173" s="17">
        <f>VLOOKUP(C173,Kurzy!$A$2:$B$11,2,FALSE)</f>
        <v>20.632000000000001</v>
      </c>
      <c r="L173" s="21">
        <f t="shared" si="16"/>
        <v>92652.328000000009</v>
      </c>
      <c r="M173" s="21">
        <f t="shared" si="17"/>
        <v>106182.7936</v>
      </c>
    </row>
    <row r="174" spans="1:13" ht="15.75" x14ac:dyDescent="0.25">
      <c r="A174" s="5" t="s">
        <v>187</v>
      </c>
      <c r="B174" s="3">
        <v>0.44042799999999999</v>
      </c>
      <c r="C174" s="3" t="s">
        <v>9</v>
      </c>
      <c r="D174" s="3"/>
      <c r="E174" s="3"/>
      <c r="F174" s="4">
        <v>43617</v>
      </c>
      <c r="G174" s="1">
        <f t="shared" si="12"/>
        <v>2752.6749999999997</v>
      </c>
      <c r="H174" s="23">
        <f t="shared" si="13"/>
        <v>66738.605374999999</v>
      </c>
      <c r="I174" s="7">
        <f t="shared" si="14"/>
        <v>3303.21</v>
      </c>
      <c r="J174" s="23">
        <f t="shared" si="15"/>
        <v>80086.326450000008</v>
      </c>
      <c r="K174" s="17">
        <f>VLOOKUP(C174,Kurzy!$A$2:$B$11,2,FALSE)</f>
        <v>24.245000000000001</v>
      </c>
      <c r="L174" s="21">
        <f t="shared" si="16"/>
        <v>91738.605374999999</v>
      </c>
      <c r="M174" s="21">
        <f t="shared" si="17"/>
        <v>105086.32645000001</v>
      </c>
    </row>
    <row r="175" spans="1:13" ht="15.75" x14ac:dyDescent="0.25">
      <c r="A175" s="5" t="s">
        <v>188</v>
      </c>
      <c r="B175" s="3">
        <v>5.4576820000000001</v>
      </c>
      <c r="C175" s="3" t="s">
        <v>189</v>
      </c>
      <c r="D175" s="3"/>
      <c r="E175" s="3"/>
      <c r="F175" s="4">
        <v>45139</v>
      </c>
      <c r="G175" s="1">
        <f t="shared" si="12"/>
        <v>34110.512500000004</v>
      </c>
      <c r="H175" s="23">
        <f t="shared" si="13"/>
        <v>76407.54800000001</v>
      </c>
      <c r="I175" s="7">
        <f t="shared" si="14"/>
        <v>40932.614999999998</v>
      </c>
      <c r="J175" s="23">
        <f t="shared" si="15"/>
        <v>91689.0576</v>
      </c>
      <c r="K175" s="17">
        <f>VLOOKUP(C175,Kurzy!$A$2:$B$11,2,FALSE)</f>
        <v>2.2400000000000002</v>
      </c>
      <c r="L175" s="21">
        <f t="shared" si="16"/>
        <v>101407.54800000001</v>
      </c>
      <c r="M175" s="21">
        <f t="shared" si="17"/>
        <v>116689.0576</v>
      </c>
    </row>
    <row r="176" spans="1:13" ht="15.75" x14ac:dyDescent="0.25">
      <c r="A176" s="5" t="s">
        <v>190</v>
      </c>
      <c r="B176" s="3">
        <v>0.67491900000000005</v>
      </c>
      <c r="C176" s="3" t="s">
        <v>191</v>
      </c>
      <c r="D176" s="3"/>
      <c r="E176" s="3"/>
      <c r="F176" s="4">
        <v>45992</v>
      </c>
      <c r="G176" s="1">
        <f t="shared" si="12"/>
        <v>4218.2437500000005</v>
      </c>
      <c r="H176" s="23">
        <f t="shared" si="13"/>
        <v>109847.28549375001</v>
      </c>
      <c r="I176" s="7">
        <f t="shared" si="14"/>
        <v>5061.8924999999999</v>
      </c>
      <c r="J176" s="23">
        <f t="shared" si="15"/>
        <v>131816.7425925</v>
      </c>
      <c r="K176" s="17">
        <f>VLOOKUP(C176,Kurzy!$A$2:$B$11,2,FALSE)</f>
        <v>26.041</v>
      </c>
      <c r="L176" s="21">
        <f t="shared" si="16"/>
        <v>134847.28549375001</v>
      </c>
      <c r="M176" s="21">
        <f t="shared" si="17"/>
        <v>156816.7425925</v>
      </c>
    </row>
    <row r="177" spans="1:13" ht="15.75" x14ac:dyDescent="0.25">
      <c r="A177" s="2" t="s">
        <v>192</v>
      </c>
      <c r="B177" s="3">
        <v>0.49398999999999998</v>
      </c>
      <c r="C177" s="3" t="s">
        <v>8</v>
      </c>
      <c r="D177" s="3" t="s">
        <v>9</v>
      </c>
      <c r="E177" s="3">
        <v>0.36191600000000002</v>
      </c>
      <c r="F177" s="4">
        <v>39083</v>
      </c>
      <c r="G177" s="1">
        <f t="shared" si="12"/>
        <v>3087.4375</v>
      </c>
      <c r="H177" s="23">
        <f t="shared" si="13"/>
        <v>63700.010500000004</v>
      </c>
      <c r="I177" s="7">
        <f t="shared" si="14"/>
        <v>3704.9249999999997</v>
      </c>
      <c r="J177" s="23">
        <f t="shared" si="15"/>
        <v>76440.012600000002</v>
      </c>
      <c r="K177" s="17">
        <f>VLOOKUP(C177,Kurzy!$A$2:$B$11,2,FALSE)</f>
        <v>20.632000000000001</v>
      </c>
      <c r="L177" s="21">
        <f t="shared" si="16"/>
        <v>88700.010500000004</v>
      </c>
      <c r="M177" s="21">
        <f t="shared" si="17"/>
        <v>101440.0126</v>
      </c>
    </row>
    <row r="178" spans="1:13" ht="31.5" x14ac:dyDescent="0.25">
      <c r="A178" s="2" t="s">
        <v>193</v>
      </c>
      <c r="B178" s="3">
        <v>0.54588899999999996</v>
      </c>
      <c r="C178" s="3" t="s">
        <v>8</v>
      </c>
      <c r="D178" s="3"/>
      <c r="E178" s="3"/>
      <c r="F178" s="4">
        <v>38718</v>
      </c>
      <c r="G178" s="1">
        <f t="shared" si="12"/>
        <v>3411.8062499999996</v>
      </c>
      <c r="H178" s="23">
        <f t="shared" si="13"/>
        <v>70392.386549999996</v>
      </c>
      <c r="I178" s="7">
        <f t="shared" si="14"/>
        <v>4094.1674999999996</v>
      </c>
      <c r="J178" s="23">
        <f t="shared" si="15"/>
        <v>84470.863859999998</v>
      </c>
      <c r="K178" s="17">
        <f>VLOOKUP(C178,Kurzy!$A$2:$B$11,2,FALSE)</f>
        <v>20.632000000000001</v>
      </c>
      <c r="L178" s="21">
        <f t="shared" si="16"/>
        <v>95392.386549999996</v>
      </c>
      <c r="M178" s="21">
        <f t="shared" si="17"/>
        <v>109470.86386</v>
      </c>
    </row>
    <row r="179" spans="1:13" ht="15.75" x14ac:dyDescent="0.25">
      <c r="A179" s="2" t="s">
        <v>194</v>
      </c>
      <c r="B179" s="3">
        <v>0.48301300000000003</v>
      </c>
      <c r="C179" s="3" t="s">
        <v>8</v>
      </c>
      <c r="D179" s="3"/>
      <c r="E179" s="3"/>
      <c r="F179" s="4">
        <v>38718</v>
      </c>
      <c r="G179" s="1">
        <f t="shared" si="12"/>
        <v>3018.8312500000002</v>
      </c>
      <c r="H179" s="23">
        <f t="shared" si="13"/>
        <v>62284.526350000007</v>
      </c>
      <c r="I179" s="7">
        <f t="shared" si="14"/>
        <v>3622.5975000000003</v>
      </c>
      <c r="J179" s="23">
        <f t="shared" si="15"/>
        <v>74741.431620000018</v>
      </c>
      <c r="K179" s="17">
        <f>VLOOKUP(C179,Kurzy!$A$2:$B$11,2,FALSE)</f>
        <v>20.632000000000001</v>
      </c>
      <c r="L179" s="21">
        <f t="shared" si="16"/>
        <v>87284.52635</v>
      </c>
      <c r="M179" s="21">
        <f t="shared" si="17"/>
        <v>99741.431620000018</v>
      </c>
    </row>
    <row r="180" spans="1:13" ht="15.75" x14ac:dyDescent="0.25">
      <c r="A180" s="2" t="s">
        <v>195</v>
      </c>
      <c r="B180" s="3">
        <v>0.49540200000000001</v>
      </c>
      <c r="C180" s="3" t="s">
        <v>8</v>
      </c>
      <c r="D180" s="3" t="s">
        <v>9</v>
      </c>
      <c r="E180" s="3">
        <v>0.44392700000000002</v>
      </c>
      <c r="F180" s="4">
        <v>42309</v>
      </c>
      <c r="G180" s="1">
        <f t="shared" si="12"/>
        <v>3096.2625000000003</v>
      </c>
      <c r="H180" s="23">
        <f t="shared" si="13"/>
        <v>63882.087900000013</v>
      </c>
      <c r="I180" s="7">
        <f t="shared" si="14"/>
        <v>3715.5149999999999</v>
      </c>
      <c r="J180" s="23">
        <f t="shared" si="15"/>
        <v>76658.505480000007</v>
      </c>
      <c r="K180" s="17">
        <f>VLOOKUP(C180,Kurzy!$A$2:$B$11,2,FALSE)</f>
        <v>20.632000000000001</v>
      </c>
      <c r="L180" s="21">
        <f t="shared" si="16"/>
        <v>88882.087900000013</v>
      </c>
      <c r="M180" s="21">
        <f t="shared" si="17"/>
        <v>101658.50548000001</v>
      </c>
    </row>
    <row r="181" spans="1:13" ht="15.75" x14ac:dyDescent="0.25">
      <c r="A181" s="5" t="s">
        <v>196</v>
      </c>
      <c r="B181" s="3">
        <v>0.51957500000000001</v>
      </c>
      <c r="C181" s="3" t="s">
        <v>8</v>
      </c>
      <c r="D181" s="3" t="s">
        <v>9</v>
      </c>
      <c r="E181" s="3">
        <v>0.45605400000000001</v>
      </c>
      <c r="F181" s="4">
        <v>43435</v>
      </c>
      <c r="G181" s="1">
        <f t="shared" si="12"/>
        <v>3247.34375</v>
      </c>
      <c r="H181" s="23">
        <f t="shared" si="13"/>
        <v>66999.196250000008</v>
      </c>
      <c r="I181" s="7">
        <f t="shared" si="14"/>
        <v>3896.8125</v>
      </c>
      <c r="J181" s="23">
        <f t="shared" si="15"/>
        <v>80399.035500000013</v>
      </c>
      <c r="K181" s="17">
        <f>VLOOKUP(C181,Kurzy!$A$2:$B$11,2,FALSE)</f>
        <v>20.632000000000001</v>
      </c>
      <c r="L181" s="21">
        <f t="shared" si="16"/>
        <v>91999.196250000008</v>
      </c>
      <c r="M181" s="21">
        <f t="shared" si="17"/>
        <v>105399.03550000001</v>
      </c>
    </row>
    <row r="182" spans="1:13" ht="15.75" x14ac:dyDescent="0.25">
      <c r="A182" s="2" t="s">
        <v>197</v>
      </c>
      <c r="B182" s="3">
        <v>0.52692300000000003</v>
      </c>
      <c r="C182" s="3" t="s">
        <v>8</v>
      </c>
      <c r="D182" s="3"/>
      <c r="E182" s="3"/>
      <c r="F182" s="4">
        <v>38718</v>
      </c>
      <c r="G182" s="1">
        <f t="shared" si="12"/>
        <v>3293.2687500000002</v>
      </c>
      <c r="H182" s="23">
        <f t="shared" si="13"/>
        <v>67946.720850000012</v>
      </c>
      <c r="I182" s="7">
        <f t="shared" si="14"/>
        <v>3951.9225000000001</v>
      </c>
      <c r="J182" s="23">
        <f t="shared" si="15"/>
        <v>81536.065020000009</v>
      </c>
      <c r="K182" s="17">
        <f>VLOOKUP(C182,Kurzy!$A$2:$B$11,2,FALSE)</f>
        <v>20.632000000000001</v>
      </c>
      <c r="L182" s="21">
        <f t="shared" si="16"/>
        <v>92946.720850000012</v>
      </c>
      <c r="M182" s="21">
        <f t="shared" si="17"/>
        <v>106536.06502000001</v>
      </c>
    </row>
    <row r="183" spans="1:13" ht="15.75" x14ac:dyDescent="0.25">
      <c r="A183" s="2" t="s">
        <v>198</v>
      </c>
      <c r="B183" s="3">
        <v>0.48301300000000003</v>
      </c>
      <c r="C183" s="3" t="s">
        <v>8</v>
      </c>
      <c r="D183" s="3"/>
      <c r="E183" s="3"/>
      <c r="F183" s="4">
        <v>38718</v>
      </c>
      <c r="G183" s="1">
        <f t="shared" si="12"/>
        <v>3018.8312500000002</v>
      </c>
      <c r="H183" s="23">
        <f t="shared" si="13"/>
        <v>62284.526350000007</v>
      </c>
      <c r="I183" s="7">
        <f t="shared" si="14"/>
        <v>3622.5975000000003</v>
      </c>
      <c r="J183" s="23">
        <f t="shared" si="15"/>
        <v>74741.431620000018</v>
      </c>
      <c r="K183" s="17">
        <f>VLOOKUP(C183,Kurzy!$A$2:$B$11,2,FALSE)</f>
        <v>20.632000000000001</v>
      </c>
      <c r="L183" s="21">
        <f t="shared" si="16"/>
        <v>87284.52635</v>
      </c>
      <c r="M183" s="21">
        <f t="shared" si="17"/>
        <v>99741.431620000018</v>
      </c>
    </row>
    <row r="184" spans="1:13" ht="15.75" x14ac:dyDescent="0.25">
      <c r="A184" s="2" t="s">
        <v>199</v>
      </c>
      <c r="B184" s="3">
        <v>0.43028499999999997</v>
      </c>
      <c r="C184" s="3" t="s">
        <v>9</v>
      </c>
      <c r="D184" s="3"/>
      <c r="E184" s="3"/>
      <c r="F184" s="4">
        <v>45139</v>
      </c>
      <c r="G184" s="1">
        <f t="shared" si="12"/>
        <v>2689.28125</v>
      </c>
      <c r="H184" s="23">
        <f t="shared" si="13"/>
        <v>65201.623906250003</v>
      </c>
      <c r="I184" s="7">
        <f t="shared" si="14"/>
        <v>3227.1374999999998</v>
      </c>
      <c r="J184" s="23">
        <f t="shared" si="15"/>
        <v>78241.9486875</v>
      </c>
      <c r="K184" s="17">
        <f>VLOOKUP(C184,Kurzy!$A$2:$B$11,2,FALSE)</f>
        <v>24.245000000000001</v>
      </c>
      <c r="L184" s="21">
        <f t="shared" si="16"/>
        <v>90201.623906249995</v>
      </c>
      <c r="M184" s="21">
        <f t="shared" si="17"/>
        <v>103241.9486875</v>
      </c>
    </row>
    <row r="185" spans="1:13" ht="15.75" x14ac:dyDescent="0.25">
      <c r="A185" s="5" t="s">
        <v>200</v>
      </c>
      <c r="B185" s="3">
        <v>0.46760600000000002</v>
      </c>
      <c r="C185" s="3" t="s">
        <v>9</v>
      </c>
      <c r="D185" s="3"/>
      <c r="E185" s="3"/>
      <c r="F185" s="4">
        <v>45992</v>
      </c>
      <c r="G185" s="1">
        <f t="shared" si="12"/>
        <v>2922.5374999999999</v>
      </c>
      <c r="H185" s="23">
        <f t="shared" si="13"/>
        <v>70856.921687499998</v>
      </c>
      <c r="I185" s="7">
        <f t="shared" si="14"/>
        <v>3507.0450000000001</v>
      </c>
      <c r="J185" s="23">
        <f t="shared" si="15"/>
        <v>85028.306024999998</v>
      </c>
      <c r="K185" s="17">
        <f>VLOOKUP(C185,Kurzy!$A$2:$B$11,2,FALSE)</f>
        <v>24.245000000000001</v>
      </c>
      <c r="L185" s="21">
        <f t="shared" si="16"/>
        <v>95856.921687499998</v>
      </c>
      <c r="M185" s="21">
        <f t="shared" si="17"/>
        <v>110028.306025</v>
      </c>
    </row>
    <row r="186" spans="1:13" ht="15.75" x14ac:dyDescent="0.25">
      <c r="A186" s="2" t="s">
        <v>201</v>
      </c>
      <c r="B186" s="3">
        <v>0.56534399999999996</v>
      </c>
      <c r="C186" s="3" t="s">
        <v>8</v>
      </c>
      <c r="D186" s="3"/>
      <c r="E186" s="3"/>
      <c r="F186" s="4">
        <v>38718</v>
      </c>
      <c r="G186" s="1">
        <f t="shared" si="12"/>
        <v>3533.3999999999996</v>
      </c>
      <c r="H186" s="23">
        <f t="shared" si="13"/>
        <v>72901.108800000002</v>
      </c>
      <c r="I186" s="7">
        <f t="shared" si="14"/>
        <v>4240.08</v>
      </c>
      <c r="J186" s="23">
        <f t="shared" si="15"/>
        <v>87481.330560000002</v>
      </c>
      <c r="K186" s="17">
        <f>VLOOKUP(C186,Kurzy!$A$2:$B$11,2,FALSE)</f>
        <v>20.632000000000001</v>
      </c>
      <c r="L186" s="21">
        <f t="shared" si="16"/>
        <v>97901.108800000002</v>
      </c>
      <c r="M186" s="21">
        <f t="shared" si="17"/>
        <v>112481.33056</v>
      </c>
    </row>
    <row r="187" spans="1:13" ht="15.75" x14ac:dyDescent="0.25">
      <c r="A187" s="2" t="s">
        <v>202</v>
      </c>
      <c r="B187" s="3">
        <v>0.455569</v>
      </c>
      <c r="C187" s="3" t="s">
        <v>8</v>
      </c>
      <c r="D187" s="3"/>
      <c r="E187" s="3"/>
      <c r="F187" s="4">
        <v>38718</v>
      </c>
      <c r="G187" s="1">
        <f t="shared" si="12"/>
        <v>2847.3062500000001</v>
      </c>
      <c r="H187" s="23">
        <f t="shared" si="13"/>
        <v>58745.622550000007</v>
      </c>
      <c r="I187" s="7">
        <f t="shared" si="14"/>
        <v>3416.7674999999999</v>
      </c>
      <c r="J187" s="23">
        <f t="shared" si="15"/>
        <v>70494.747060000009</v>
      </c>
      <c r="K187" s="17">
        <f>VLOOKUP(C187,Kurzy!$A$2:$B$11,2,FALSE)</f>
        <v>20.632000000000001</v>
      </c>
      <c r="L187" s="21">
        <f t="shared" si="16"/>
        <v>83745.62255</v>
      </c>
      <c r="M187" s="21">
        <f t="shared" si="17"/>
        <v>95494.747060000009</v>
      </c>
    </row>
    <row r="188" spans="1:13" ht="15.75" x14ac:dyDescent="0.25">
      <c r="A188" s="5" t="s">
        <v>203</v>
      </c>
      <c r="B188" s="3">
        <v>0.44453399999999998</v>
      </c>
      <c r="C188" s="3" t="s">
        <v>9</v>
      </c>
      <c r="D188" s="3"/>
      <c r="E188" s="3"/>
      <c r="F188" s="4">
        <v>45047</v>
      </c>
      <c r="G188" s="1">
        <f t="shared" si="12"/>
        <v>2778.3375000000001</v>
      </c>
      <c r="H188" s="23">
        <f t="shared" si="13"/>
        <v>67360.792687500012</v>
      </c>
      <c r="I188" s="7">
        <f t="shared" si="14"/>
        <v>3334.0050000000001</v>
      </c>
      <c r="J188" s="23">
        <f t="shared" si="15"/>
        <v>80832.951225000012</v>
      </c>
      <c r="K188" s="17">
        <f>VLOOKUP(C188,Kurzy!$A$2:$B$11,2,FALSE)</f>
        <v>24.245000000000001</v>
      </c>
      <c r="L188" s="21">
        <f t="shared" si="16"/>
        <v>92360.792687500012</v>
      </c>
      <c r="M188" s="21">
        <f t="shared" si="17"/>
        <v>105832.95122500001</v>
      </c>
    </row>
    <row r="189" spans="1:13" ht="15.75" x14ac:dyDescent="0.25">
      <c r="A189" s="6" t="s">
        <v>204</v>
      </c>
      <c r="B189" s="3">
        <v>0.43984499999999999</v>
      </c>
      <c r="C189" s="3" t="s">
        <v>8</v>
      </c>
      <c r="D189" s="3"/>
      <c r="E189" s="3"/>
      <c r="F189" s="4">
        <v>38718</v>
      </c>
      <c r="G189" s="1">
        <f t="shared" si="12"/>
        <v>2749.03125</v>
      </c>
      <c r="H189" s="23">
        <f t="shared" si="13"/>
        <v>56718.012750000002</v>
      </c>
      <c r="I189" s="7">
        <f t="shared" si="14"/>
        <v>3298.8375000000001</v>
      </c>
      <c r="J189" s="23">
        <f t="shared" si="15"/>
        <v>68061.615300000005</v>
      </c>
      <c r="K189" s="17">
        <f>VLOOKUP(C189,Kurzy!$A$2:$B$11,2,FALSE)</f>
        <v>20.632000000000001</v>
      </c>
      <c r="L189" s="21">
        <f t="shared" ref="L189:L195" si="18">H189+25000</f>
        <v>81718.012749999994</v>
      </c>
      <c r="M189" s="21">
        <f t="shared" ref="M189:M195" si="19">J189+25000</f>
        <v>93061.615300000005</v>
      </c>
    </row>
    <row r="190" spans="1:13" ht="15.75" x14ac:dyDescent="0.25">
      <c r="A190" s="2" t="s">
        <v>205</v>
      </c>
      <c r="B190" s="3">
        <v>0.48674099999999998</v>
      </c>
      <c r="C190" s="3" t="s">
        <v>8</v>
      </c>
      <c r="D190" s="3" t="s">
        <v>9</v>
      </c>
      <c r="E190" s="3">
        <v>0.455285</v>
      </c>
      <c r="F190" s="4">
        <v>45139</v>
      </c>
      <c r="G190" s="1">
        <f t="shared" si="12"/>
        <v>3042.1312499999999</v>
      </c>
      <c r="H190" s="23">
        <f t="shared" si="13"/>
        <v>62765.251950000005</v>
      </c>
      <c r="I190" s="7">
        <f t="shared" si="14"/>
        <v>3650.5574999999999</v>
      </c>
      <c r="J190" s="23">
        <f t="shared" si="15"/>
        <v>75318.302340000009</v>
      </c>
      <c r="K190" s="17">
        <f>VLOOKUP(C190,Kurzy!$A$2:$B$11,2,FALSE)</f>
        <v>20.632000000000001</v>
      </c>
      <c r="L190" s="21">
        <f t="shared" si="18"/>
        <v>87765.251950000005</v>
      </c>
      <c r="M190" s="21">
        <f t="shared" si="19"/>
        <v>100318.30234000001</v>
      </c>
    </row>
    <row r="191" spans="1:13" ht="15.75" x14ac:dyDescent="0.25">
      <c r="A191" s="2" t="s">
        <v>206</v>
      </c>
      <c r="B191" s="3">
        <v>0.42883199999999999</v>
      </c>
      <c r="C191" s="3" t="s">
        <v>9</v>
      </c>
      <c r="D191" s="3"/>
      <c r="E191" s="3"/>
      <c r="F191" s="4">
        <v>38718</v>
      </c>
      <c r="G191" s="1">
        <f t="shared" si="12"/>
        <v>2680.2</v>
      </c>
      <c r="H191" s="23">
        <f t="shared" si="13"/>
        <v>64981.449000000001</v>
      </c>
      <c r="I191" s="7">
        <f t="shared" si="14"/>
        <v>3216.24</v>
      </c>
      <c r="J191" s="23">
        <f t="shared" si="15"/>
        <v>77977.738799999992</v>
      </c>
      <c r="K191" s="17">
        <f>VLOOKUP(C191,Kurzy!$A$2:$B$11,2,FALSE)</f>
        <v>24.245000000000001</v>
      </c>
      <c r="L191" s="21">
        <f t="shared" si="18"/>
        <v>89981.448999999993</v>
      </c>
      <c r="M191" s="21">
        <f t="shared" si="19"/>
        <v>102977.73879999999</v>
      </c>
    </row>
    <row r="192" spans="1:13" ht="15.75" x14ac:dyDescent="0.25">
      <c r="A192" s="5" t="s">
        <v>207</v>
      </c>
      <c r="B192" s="3">
        <v>0.41320499999999999</v>
      </c>
      <c r="C192" s="3" t="s">
        <v>208</v>
      </c>
      <c r="D192" s="3"/>
      <c r="E192" s="3"/>
      <c r="F192" s="4">
        <v>45323</v>
      </c>
      <c r="G192" s="1">
        <f t="shared" si="12"/>
        <v>2582.53125</v>
      </c>
      <c r="H192" s="23">
        <f>G192*K192</f>
        <v>71765.960906250009</v>
      </c>
      <c r="I192" s="7">
        <f>B192*7500</f>
        <v>3099.0374999999999</v>
      </c>
      <c r="J192" s="23">
        <f t="shared" si="15"/>
        <v>86119.153087500003</v>
      </c>
      <c r="K192" s="17">
        <f>VLOOKUP(C192,Kurzy!$A$2:$B$11,2,FALSE)</f>
        <v>27.789000000000001</v>
      </c>
      <c r="L192" s="21">
        <f t="shared" si="18"/>
        <v>96765.960906250009</v>
      </c>
      <c r="M192" s="21">
        <f t="shared" si="19"/>
        <v>111119.1530875</v>
      </c>
    </row>
    <row r="193" spans="1:13" ht="15.75" x14ac:dyDescent="0.25">
      <c r="A193" s="2" t="s">
        <v>209</v>
      </c>
      <c r="B193" s="3">
        <v>0.60935099999999998</v>
      </c>
      <c r="C193" s="3" t="s">
        <v>8</v>
      </c>
      <c r="D193" s="3"/>
      <c r="E193" s="3"/>
      <c r="F193" s="4">
        <v>39845</v>
      </c>
      <c r="G193" s="1">
        <f t="shared" si="12"/>
        <v>3808.4437499999999</v>
      </c>
      <c r="H193" s="23">
        <f t="shared" si="13"/>
        <v>78575.811450000008</v>
      </c>
      <c r="I193" s="7">
        <f t="shared" si="14"/>
        <v>4570.1324999999997</v>
      </c>
      <c r="J193" s="23">
        <f t="shared" si="15"/>
        <v>94290.973740000001</v>
      </c>
      <c r="K193" s="17">
        <f>VLOOKUP(C193,Kurzy!$A$2:$B$11,2,FALSE)</f>
        <v>20.632000000000001</v>
      </c>
      <c r="L193" s="21">
        <f t="shared" si="18"/>
        <v>103575.81145000001</v>
      </c>
      <c r="M193" s="21">
        <f t="shared" si="19"/>
        <v>119290.97374</v>
      </c>
    </row>
    <row r="194" spans="1:13" ht="15.75" x14ac:dyDescent="0.25">
      <c r="A194" s="5" t="s">
        <v>210</v>
      </c>
      <c r="B194" s="3">
        <v>0.54645900000000003</v>
      </c>
      <c r="C194" s="3" t="s">
        <v>8</v>
      </c>
      <c r="D194" s="3" t="s">
        <v>9</v>
      </c>
      <c r="E194" s="3">
        <v>0.470862</v>
      </c>
      <c r="F194" s="4">
        <v>43405</v>
      </c>
      <c r="G194" s="1">
        <f t="shared" si="12"/>
        <v>3415.3687500000001</v>
      </c>
      <c r="H194" s="23">
        <f t="shared" si="13"/>
        <v>70465.888050000009</v>
      </c>
      <c r="I194" s="7">
        <f t="shared" si="14"/>
        <v>4098.4425000000001</v>
      </c>
      <c r="J194" s="23">
        <f t="shared" si="15"/>
        <v>84559.065660000007</v>
      </c>
      <c r="K194" s="17">
        <f>VLOOKUP(C194,Kurzy!$A$2:$B$11,2,FALSE)</f>
        <v>20.632000000000001</v>
      </c>
      <c r="L194" s="21">
        <f t="shared" si="18"/>
        <v>95465.888050000009</v>
      </c>
      <c r="M194" s="21">
        <f t="shared" si="19"/>
        <v>109559.06566000001</v>
      </c>
    </row>
    <row r="195" spans="1:13" ht="15.75" x14ac:dyDescent="0.25">
      <c r="A195" s="2" t="s">
        <v>211</v>
      </c>
      <c r="B195" s="3">
        <v>0.56742199999999998</v>
      </c>
      <c r="C195" s="3" t="s">
        <v>8</v>
      </c>
      <c r="D195" s="3"/>
      <c r="E195" s="3"/>
      <c r="F195" s="4">
        <v>42917</v>
      </c>
      <c r="G195" s="1">
        <f t="shared" ref="G195:G196" si="20">B195*6250</f>
        <v>3546.3874999999998</v>
      </c>
      <c r="H195" s="23">
        <f t="shared" ref="H195:H196" si="21">G195*K195</f>
        <v>73169.066900000005</v>
      </c>
      <c r="I195" s="7">
        <f t="shared" ref="I195:I196" si="22">B195*7500</f>
        <v>4255.665</v>
      </c>
      <c r="J195" s="23">
        <f t="shared" ref="J195:J196" si="23">I195*K195</f>
        <v>87802.880280000012</v>
      </c>
      <c r="K195" s="17">
        <f>VLOOKUP(C195,Kurzy!$A$2:$B$11,2,FALSE)</f>
        <v>20.632000000000001</v>
      </c>
      <c r="L195" s="21">
        <f t="shared" si="18"/>
        <v>98169.066900000005</v>
      </c>
      <c r="M195" s="21">
        <f t="shared" si="19"/>
        <v>112802.88028000001</v>
      </c>
    </row>
    <row r="196" spans="1:13" ht="15.75" x14ac:dyDescent="0.25">
      <c r="A196" s="2" t="s">
        <v>212</v>
      </c>
      <c r="B196" s="3">
        <v>0.57867400000000002</v>
      </c>
      <c r="C196" s="3" t="s">
        <v>8</v>
      </c>
      <c r="D196" s="3"/>
      <c r="E196" s="3"/>
      <c r="F196" s="4">
        <v>39083</v>
      </c>
      <c r="G196" s="1">
        <f t="shared" si="20"/>
        <v>3616.7125000000001</v>
      </c>
      <c r="H196" s="23">
        <f t="shared" si="21"/>
        <v>74620.012300000002</v>
      </c>
      <c r="I196" s="7">
        <f t="shared" si="22"/>
        <v>4340.0550000000003</v>
      </c>
      <c r="J196" s="23">
        <f t="shared" si="23"/>
        <v>89544.014760000005</v>
      </c>
      <c r="K196" s="17">
        <f>VLOOKUP(C196,Kurzy!$A$2:$B$11,2,FALSE)</f>
        <v>20.632000000000001</v>
      </c>
      <c r="L196" s="21">
        <f t="shared" ref="L196" si="24">H196+25000</f>
        <v>99620.012300000002</v>
      </c>
      <c r="M196" s="21">
        <f t="shared" ref="M196" si="25">J196+25000</f>
        <v>114544.01476000001</v>
      </c>
    </row>
  </sheetData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zoomScaleNormal="100" zoomScaleSheetLayoutView="100" workbookViewId="0">
      <pane ySplit="1" topLeftCell="A2" activePane="bottomLeft" state="frozen"/>
      <selection pane="bottomLeft" activeCell="I2" sqref="I2"/>
    </sheetView>
  </sheetViews>
  <sheetFormatPr defaultRowHeight="15" x14ac:dyDescent="0.25"/>
  <cols>
    <col min="1" max="1" width="18.7109375" customWidth="1"/>
  </cols>
  <sheetData>
    <row r="1" spans="1:5" ht="30.75" customHeight="1" thickBot="1" x14ac:dyDescent="0.3">
      <c r="A1" s="16" t="s">
        <v>217</v>
      </c>
      <c r="B1" s="16" t="s">
        <v>213</v>
      </c>
    </row>
    <row r="2" spans="1:5" ht="15.75" x14ac:dyDescent="0.25">
      <c r="A2" s="12" t="s">
        <v>8</v>
      </c>
      <c r="B2" s="18">
        <v>20.632000000000001</v>
      </c>
    </row>
    <row r="3" spans="1:5" ht="15.75" x14ac:dyDescent="0.25">
      <c r="A3" s="3" t="s">
        <v>9</v>
      </c>
      <c r="B3" s="19">
        <v>24.245000000000001</v>
      </c>
    </row>
    <row r="4" spans="1:5" ht="15.75" x14ac:dyDescent="0.25">
      <c r="A4" s="3" t="s">
        <v>20</v>
      </c>
      <c r="B4" s="19">
        <v>13.79</v>
      </c>
    </row>
    <row r="5" spans="1:5" ht="15.75" x14ac:dyDescent="0.25">
      <c r="A5" s="3" t="s">
        <v>45</v>
      </c>
      <c r="B5" s="19">
        <v>3.246</v>
      </c>
    </row>
    <row r="6" spans="1:5" ht="15.75" x14ac:dyDescent="0.25">
      <c r="A6" s="3" t="s">
        <v>83</v>
      </c>
      <c r="B6" s="19">
        <v>0.13170999999999999</v>
      </c>
    </row>
    <row r="7" spans="1:5" ht="15.75" x14ac:dyDescent="0.25">
      <c r="A7" s="3" t="s">
        <v>91</v>
      </c>
      <c r="B7" s="19">
        <v>15.069000000000001</v>
      </c>
    </row>
    <row r="8" spans="1:5" ht="15.75" x14ac:dyDescent="0.25">
      <c r="A8" s="3" t="s">
        <v>143</v>
      </c>
      <c r="B8" s="19">
        <v>2.0470000000000002</v>
      </c>
    </row>
    <row r="9" spans="1:5" ht="15.75" x14ac:dyDescent="0.25">
      <c r="A9" s="3" t="s">
        <v>189</v>
      </c>
      <c r="B9" s="19">
        <v>2.2400000000000002</v>
      </c>
    </row>
    <row r="10" spans="1:5" ht="15.75" x14ac:dyDescent="0.25">
      <c r="A10" s="3" t="s">
        <v>191</v>
      </c>
      <c r="B10" s="19">
        <v>26.041</v>
      </c>
    </row>
    <row r="11" spans="1:5" ht="15.75" x14ac:dyDescent="0.25">
      <c r="A11" s="3" t="s">
        <v>208</v>
      </c>
      <c r="B11" s="19">
        <v>27.789000000000001</v>
      </c>
    </row>
    <row r="12" spans="1:5" ht="15.75" thickBot="1" x14ac:dyDescent="0.3"/>
    <row r="13" spans="1:5" x14ac:dyDescent="0.25">
      <c r="A13" s="29" t="s">
        <v>221</v>
      </c>
      <c r="B13" s="30"/>
      <c r="C13" s="30"/>
      <c r="D13" s="30"/>
      <c r="E13" s="31"/>
    </row>
    <row r="14" spans="1:5" x14ac:dyDescent="0.25">
      <c r="A14" s="26" t="s">
        <v>220</v>
      </c>
      <c r="B14" s="27"/>
      <c r="C14" s="27"/>
      <c r="D14" s="27"/>
      <c r="E14" s="28"/>
    </row>
    <row r="15" spans="1:5" x14ac:dyDescent="0.25">
      <c r="A15" s="39" t="s">
        <v>222</v>
      </c>
      <c r="B15" s="36"/>
      <c r="C15" s="36"/>
      <c r="D15" s="36"/>
      <c r="E15" s="38"/>
    </row>
    <row r="16" spans="1:5" ht="15.75" thickBot="1" x14ac:dyDescent="0.3">
      <c r="A16" s="35" t="s">
        <v>223</v>
      </c>
      <c r="B16" s="35"/>
      <c r="C16" s="35"/>
      <c r="D16" s="35"/>
      <c r="E16" s="3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Kurzy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Preminek</dc:creator>
  <cp:lastModifiedBy>Petra Huječková</cp:lastModifiedBy>
  <cp:lastPrinted>2020-12-07T14:23:43Z</cp:lastPrinted>
  <dcterms:created xsi:type="dcterms:W3CDTF">2020-11-10T15:27:06Z</dcterms:created>
  <dcterms:modified xsi:type="dcterms:W3CDTF">2026-02-02T13:24:06Z</dcterms:modified>
</cp:coreProperties>
</file>